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xr:revisionPtr revIDLastSave="0" documentId="10_ncr:8100000_{D456CE46-884B-4B4C-87BB-C8D41F920C0B}" xr6:coauthVersionLast="32" xr6:coauthVersionMax="32" xr10:uidLastSave="{00000000-0000-0000-0000-000000000000}"/>
  <bookViews>
    <workbookView xWindow="0" yWindow="0" windowWidth="18840" windowHeight="6570" firstSheet="1" activeTab="4" xr2:uid="{00000000-000D-0000-FFFF-FFFF00000000}"/>
  </bookViews>
  <sheets>
    <sheet name="Banking Sector Credit by sector" sheetId="17" r:id="rId1"/>
    <sheet name="Payment channels" sheetId="10" r:id="rId2"/>
    <sheet name="Deposits breakdow" sheetId="20" r:id="rId3"/>
    <sheet name="Credit Breakdown" sheetId="19" r:id="rId4"/>
    <sheet name="Staff Strength" sheetId="1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_____________RED3">"Check Box 8"</definedName>
    <definedName name="________________WT1">[1]Work_sect!#REF!</definedName>
    <definedName name="________________WT5">[1]Work_sect!#REF!</definedName>
    <definedName name="________________WT6">[1]Work_sect!#REF!</definedName>
    <definedName name="________________WT7">[1]Work_sect!#REF!</definedName>
    <definedName name="_______________RED3">"Check Box 8"</definedName>
    <definedName name="_______________WT1">[1]Work_sect!#REF!</definedName>
    <definedName name="_______________WT5">[1]Work_sect!#REF!</definedName>
    <definedName name="_______________WT6">[1]Work_sect!#REF!</definedName>
    <definedName name="_______________WT7">[1]Work_sect!#REF!</definedName>
    <definedName name="______________RED3">"Check Box 8"</definedName>
    <definedName name="______________WT1">[1]Work_sect!#REF!</definedName>
    <definedName name="______________WT5">[1]Work_sect!#REF!</definedName>
    <definedName name="______________WT6">[1]Work_sect!#REF!</definedName>
    <definedName name="______________WT7">[1]Work_sect!#REF!</definedName>
    <definedName name="_____________RED3">"Check Box 8"</definedName>
    <definedName name="_____________WT1">[1]Work_sect!#REF!</definedName>
    <definedName name="_____________WT5">[1]Work_sect!#REF!</definedName>
    <definedName name="_____________WT6">[1]Work_sect!#REF!</definedName>
    <definedName name="_____________WT7">[1]Work_sect!#REF!</definedName>
    <definedName name="____________RED3">"Check Box 8"</definedName>
    <definedName name="____________WT1">[1]Work_sect!#REF!</definedName>
    <definedName name="____________WT5">[1]Work_sect!#REF!</definedName>
    <definedName name="____________WT6">[1]Work_sect!#REF!</definedName>
    <definedName name="____________WT7">[1]Work_sect!#REF!</definedName>
    <definedName name="___________RED3">"Check Box 8"</definedName>
    <definedName name="___________WT1">[1]Work_sect!#REF!</definedName>
    <definedName name="___________WT5">[1]Work_sect!#REF!</definedName>
    <definedName name="___________WT6">[1]Work_sect!#REF!</definedName>
    <definedName name="___________WT7">[1]Work_sect!#REF!</definedName>
    <definedName name="__________j">[1]Work_sect!#REF!</definedName>
    <definedName name="__________RED3">"Check Box 8"</definedName>
    <definedName name="__________WT1">[1]Work_sect!#REF!</definedName>
    <definedName name="__________WT5">[1]Work_sect!#REF!</definedName>
    <definedName name="__________WT6">[1]Work_sect!#REF!</definedName>
    <definedName name="__________WT7">[1]Work_sect!#REF!</definedName>
    <definedName name="_________RED3">"Check Box 8"</definedName>
    <definedName name="_________WT1">[1]Work_sect!#REF!</definedName>
    <definedName name="_________WT5">[1]Work_sect!#REF!</definedName>
    <definedName name="_________WT6">[1]Work_sect!#REF!</definedName>
    <definedName name="_________WT7">[1]Work_sect!#REF!</definedName>
    <definedName name="________RED3">"Check Box 8"</definedName>
    <definedName name="________WT1">[1]Work_sect!#REF!</definedName>
    <definedName name="________WT5">[1]Work_sect!#REF!</definedName>
    <definedName name="________WT6">[1]Work_sect!#REF!</definedName>
    <definedName name="________WT7">[1]Work_sect!#REF!</definedName>
    <definedName name="_______RED3">"Check Box 8"</definedName>
    <definedName name="_______WT1">[1]Work_sect!#REF!</definedName>
    <definedName name="_______WT5">[1]Work_sect!#REF!</definedName>
    <definedName name="_______WT6">[1]Work_sect!#REF!</definedName>
    <definedName name="_______WT7">[1]Work_sect!#REF!</definedName>
    <definedName name="______RED3">"Check Box 8"</definedName>
    <definedName name="______WT1">[1]Work_sect!#REF!</definedName>
    <definedName name="______WT5">[1]Work_sect!#REF!</definedName>
    <definedName name="______WT6">[1]Work_sect!#REF!</definedName>
    <definedName name="______WT7">[1]Work_sect!#REF!</definedName>
    <definedName name="_____RED3">"Check Box 8"</definedName>
    <definedName name="_____WT1">[1]Work_sect!#REF!</definedName>
    <definedName name="_____WT5">[1]Work_sect!#REF!</definedName>
    <definedName name="_____WT6">[1]Work_sect!#REF!</definedName>
    <definedName name="_____WT7">[1]Work_sect!#REF!</definedName>
    <definedName name="____RED3">"Check Box 8"</definedName>
    <definedName name="____WT1">[1]Work_sect!#REF!</definedName>
    <definedName name="____WT5">[1]Work_sect!#REF!</definedName>
    <definedName name="____WT6">[1]Work_sect!#REF!</definedName>
    <definedName name="____WT7">[1]Work_sect!#REF!</definedName>
    <definedName name="___RED3">"Check Box 8"</definedName>
    <definedName name="___WT1">[1]Work_sect!#REF!</definedName>
    <definedName name="___WT5">[1]Work_sect!#REF!</definedName>
    <definedName name="___WT6">[1]Work_sect!#REF!</definedName>
    <definedName name="___WT7">[1]Work_sect!#REF!</definedName>
    <definedName name="__1__123Graph_AChart_1A" hidden="1">[2]CPIINDEX!$O$263:$O$310</definedName>
    <definedName name="__123Graph_ACurrent" hidden="1">[2]CPIINDEX!$O$263:$O$310</definedName>
    <definedName name="__123Graph_BCurrent" hidden="1">[2]CPIINDEX!$S$263:$S$310</definedName>
    <definedName name="__123Graph_XCurrent" hidden="1">[2]CPIINDEX!$B$263:$B$310</definedName>
    <definedName name="__2__123Graph_AChart_2A" hidden="1">[2]CPIINDEX!$K$203:$K$304</definedName>
    <definedName name="__3__123Graph_AChart_3A" hidden="1">[2]CPIINDEX!$O$203:$O$304</definedName>
    <definedName name="__4__123Graph_AChart_4A" hidden="1">[2]CPIINDEX!$O$239:$O$298</definedName>
    <definedName name="__5__123Graph_BChart_1A" hidden="1">[2]CPIINDEX!$S$263:$S$310</definedName>
    <definedName name="__RED3">"Check Box 8"</definedName>
    <definedName name="__WT1">[1]Work_sect!#REF!</definedName>
    <definedName name="__WT5">[1]Work_sect!#REF!</definedName>
    <definedName name="__WT6">[1]Work_sect!#REF!</definedName>
    <definedName name="__WT7">[1]Work_sect!#REF!</definedName>
    <definedName name="_1__123Graph_AChart_1A" hidden="1">[2]CPIINDEX!$O$263:$O$310</definedName>
    <definedName name="_10__123Graph_XChart_3A" hidden="1">[2]CPIINDEX!$B$203:$B$310</definedName>
    <definedName name="_11__123Graph_XChart_4A" hidden="1">[2]CPIINDEX!$B$239:$B$298</definedName>
    <definedName name="_13__123Graph_BChart_4A" hidden="1">[2]CPIINDEX!#REF!</definedName>
    <definedName name="_14__123Graph_XChart_1A" hidden="1">[2]CPIINDEX!$B$263:$B$310</definedName>
    <definedName name="_15__123Graph_XChart_2A" hidden="1">[2]CPIINDEX!$B$203:$B$310</definedName>
    <definedName name="_16__123Graph_XChart_3A" hidden="1">[2]CPIINDEX!$B$203:$B$310</definedName>
    <definedName name="_17__123Graph_XChart_4A" hidden="1">[2]CPIINDEX!$B$239:$B$298</definedName>
    <definedName name="_2">#REF!</definedName>
    <definedName name="_2__123Graph_AChart_2A" hidden="1">[2]CPIINDEX!$K$203:$K$304</definedName>
    <definedName name="_2__234" hidden="1">[2]CPIINDEX!#REF!</definedName>
    <definedName name="_3__123Graph_AChart_3A" hidden="1">[2]CPIINDEX!$O$203:$O$304</definedName>
    <definedName name="_4__123Graph_AChart_4A" hidden="1">[2]CPIINDEX!$O$239:$O$298</definedName>
    <definedName name="_5__123Graph_BChart_1A" hidden="1">[2]CPIINDEX!$S$263:$S$310</definedName>
    <definedName name="_6__123Graph_BChart_3A" hidden="1">[2]CPIINDEX!#REF!</definedName>
    <definedName name="_7__123Graph_BChart_4A" hidden="1">[2]CPIINDEX!#REF!</definedName>
    <definedName name="_8__123Graph_XChart_1A" hidden="1">[2]CPIINDEX!$B$263:$B$310</definedName>
    <definedName name="_9__123Graph_BChart_3A" hidden="1">[2]CPIINDEX!#REF!</definedName>
    <definedName name="_9__123Graph_XChart_2A" hidden="1">[2]CPIINDEX!$B$203:$B$310</definedName>
    <definedName name="_Fill" hidden="1">#REF!</definedName>
    <definedName name="_RED3">"Check Box 8"</definedName>
    <definedName name="_WT1">[1]Work_sect!#REF!</definedName>
    <definedName name="_WT5">[1]Work_sect!#REF!</definedName>
    <definedName name="_WT6">[1]Work_sect!#REF!</definedName>
    <definedName name="_WT7">[1]Work_sect!#REF!</definedName>
    <definedName name="a" hidden="1">{"red33",#N/A,FALSE,"Sheet1"}</definedName>
    <definedName name="A._Pre_cutoff_date_original_maturities__subject_to_further_rescheduling_1">#REF!</definedName>
    <definedName name="A2000000">#REF!</definedName>
    <definedName name="A6000000">#REF!</definedName>
    <definedName name="acctmonth">#REF!</definedName>
    <definedName name="AMPO5">"Gráfico 8"</definedName>
    <definedName name="ass">#REF!</definedName>
    <definedName name="ASSBOP">[1]Work_sect!#REF!</definedName>
    <definedName name="ASSFISC">[1]Work_sect!#REF!</definedName>
    <definedName name="ASSGLOBAL">[1]Work_sect!#REF!</definedName>
    <definedName name="ASSMON">[1]Work_sect!#REF!</definedName>
    <definedName name="ASSSECTOR">[1]Work_sect!#REF!</definedName>
    <definedName name="Assumptions_for_Rescheduling">#REF!</definedName>
    <definedName name="B">#REF!</definedName>
    <definedName name="BACODE">[3]FEB!$M$3:$AP$3</definedName>
    <definedName name="BaseYear">[4]Nominal!$A$4</definedName>
    <definedName name="BG">[5]Analytical!#REF!</definedName>
    <definedName name="bh">#REF!</definedName>
    <definedName name="BJ">#REF!</definedName>
    <definedName name="BKCODE">#REF!</definedName>
    <definedName name="BLPH14" hidden="1">[6]Raw_1!#REF!</definedName>
    <definedName name="CONSFLAG">#REF!</definedName>
    <definedName name="contents2" hidden="1">[7]MSRV!#REF!</definedName>
    <definedName name="CountryName">[4]Nominal!$A$6</definedName>
    <definedName name="CUADRO_10.3.1">'[8]fondo promedio'!$A$36:$L$74</definedName>
    <definedName name="CUADRO_N__4.1.3">#REF!</definedName>
    <definedName name="D">#REF!</definedName>
    <definedName name="D2.1c">#REF!</definedName>
    <definedName name="D2c1">#REF!</definedName>
    <definedName name="Date">#REF!</definedName>
    <definedName name="dd">#REF!</definedName>
    <definedName name="Department">[4]Nominal!$B$2</definedName>
    <definedName name="F">#REF!</definedName>
    <definedName name="Forex3">#REF!</definedName>
    <definedName name="G">#REF!</definedName>
    <definedName name="GRÁFICO_10.3.1.">'[8]GRÁFICO DE FONDO POR AFILIADO'!$A$3:$H$35</definedName>
    <definedName name="GRÁFICO_10.3.2">'[8]GRÁFICO DE FONDO POR AFILIADO'!$A$36:$H$68</definedName>
    <definedName name="GRÁFICO_10.3.3">'[8]GRÁFICO DE FONDO POR AFILIADO'!$A$69:$H$101</definedName>
    <definedName name="GRÁFICO_10.3.4.">'[8]GRÁFICO DE FONDO POR AFILIADO'!$A$103:$H$135</definedName>
    <definedName name="GRÁFICO_N_10.2.4.">#REF!</definedName>
    <definedName name="H">#REF!</definedName>
    <definedName name="IFEMREPRT">#REF!</definedName>
    <definedName name="inflow">#REF!</definedName>
    <definedName name="Inflow4">#REF!</definedName>
    <definedName name="J">#REF!</definedName>
    <definedName name="latest_month">#REF!</definedName>
    <definedName name="LEXCODE">#REF!</definedName>
    <definedName name="LEXICON">#REF!</definedName>
    <definedName name="ltst">#REF!</definedName>
    <definedName name="m">'[9]DD &amp; SS of FOREx (2)'!$Y$1</definedName>
    <definedName name="mb">#REF!</definedName>
    <definedName name="mba">#REF!</definedName>
    <definedName name="mike">'[10]DD &amp; SS of FOREx (2)'!$Y$1</definedName>
    <definedName name="Months">#REF!</definedName>
    <definedName name="moth">#REF!</definedName>
    <definedName name="Mr">#REF!</definedName>
    <definedName name="MTH">#REF!</definedName>
    <definedName name="n">#REF!</definedName>
    <definedName name="NBSHEET">#REF!</definedName>
    <definedName name="near">#REF!</definedName>
    <definedName name="NeerandReer">#REF!</definedName>
    <definedName name="NewRGDf">#REF!</definedName>
    <definedName name="NLEX">#REF!</definedName>
    <definedName name="nnga" hidden="1">#REF!</definedName>
    <definedName name="Notes">#REF!</definedName>
    <definedName name="outflow">#REF!</definedName>
    <definedName name="period">[11]IN!$D$1:$I$1</definedName>
    <definedName name="PIN" hidden="1">{"red33",#N/A,FALSE,"Sheet1"}</definedName>
    <definedName name="pr_sr">#REF!</definedName>
    <definedName name="preceding_month">#REF!</definedName>
    <definedName name="previuosmonth">#REF!</definedName>
    <definedName name="_xlnm.Print_Area" localSheetId="1">'Payment channels'!$A$1:$AB$42</definedName>
    <definedName name="_xlnm.Print_Area">#REF!</definedName>
    <definedName name="Print_Area_MI">#REF!</definedName>
    <definedName name="PRINT_TITLES_MI">#REF!</definedName>
    <definedName name="print16">'[12]16'!#REF!</definedName>
    <definedName name="print20">#REF!</definedName>
    <definedName name="promgraf">[13]GRAFPROM!#REF!</definedName>
    <definedName name="qzz">#REF!</definedName>
    <definedName name="Range_Country">#REF!</definedName>
    <definedName name="Range_DownloadDateTime">#REF!</definedName>
    <definedName name="Range_ReportFormName">#REF!</definedName>
    <definedName name="Recover">[14]Macro1!$A$45</definedName>
    <definedName name="Rescheduling_assumptions_continued">#REF!</definedName>
    <definedName name="RgCcode">[4]EERProfile!$B$2</definedName>
    <definedName name="RgCName">[4]EERProfile!$A$2</definedName>
    <definedName name="RgFdBaseYr">[4]EERProfile!$O$2</definedName>
    <definedName name="RgFdBper">[4]EERProfile!$M$2</definedName>
    <definedName name="RgFdDefBaseYr">[4]EERProfile!$P$2</definedName>
    <definedName name="RgFdEper">[4]EERProfile!$N$2</definedName>
    <definedName name="RgFdGrFoot">[4]EERProfile!$AC$2</definedName>
    <definedName name="RgFdGrSeries">[4]EERProfile!$AA$2:$AA$7</definedName>
    <definedName name="RgFdGrSeriesVal">[4]EERProfile!$AB$2:$AB$7</definedName>
    <definedName name="RgFdGrType">[4]EERProfile!$Z$2</definedName>
    <definedName name="RgFdPartCseries">[4]EERProfile!$K$2</definedName>
    <definedName name="RgFdPartCsource">#REF!</definedName>
    <definedName name="RgFdPartEseries">#REF!</definedName>
    <definedName name="RgFdPartEsource">#REF!</definedName>
    <definedName name="RgFdPartUserFile">[4]EERProfile!$L$2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ReptUserFile">[4]EERProfile!$G$2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S">#REF!</definedName>
    <definedName name="sheet1">#REF!</definedName>
    <definedName name="Source">#REF!</definedName>
    <definedName name="table">#REF!</definedName>
    <definedName name="Table_1._Nigeria__Debt_Sustainability_Analysis__Adjustment_Scenario__2001_2012_1">#REF!</definedName>
    <definedName name="Table_1._Nigeria__Revised_Gross_Domestic_Product_by_Sector_of_Origin_at_Current_Prices__1997_2001_1">Table1</definedName>
    <definedName name="Table_16">#REF!</definedName>
    <definedName name="Table_16a">#REF!</definedName>
    <definedName name="Table_17">#REF!</definedName>
    <definedName name="Table_18">#REF!</definedName>
    <definedName name="Table_18a">#REF!</definedName>
    <definedName name="Table_19">#REF!</definedName>
    <definedName name="Table_20">#REF!</definedName>
    <definedName name="Table_20n">#REF!</definedName>
    <definedName name="Table_3._Nigeria__Debt_Sustainability_Analysis__Debt_Service_Indicators__2000_2010">#REF!</definedName>
    <definedName name="Table_4._Nigeria__Debt_Sustainability_Analysis__Sensitivity_to_Oil_Price_Developments__2000_2010_1">#REF!</definedName>
    <definedName name="Table_debt">[15]Table!$A$3:$AB$73</definedName>
    <definedName name="Table1">#REF!</definedName>
    <definedName name="Table11">#REF!</definedName>
    <definedName name="Table16">#REF!</definedName>
    <definedName name="Table17">#REF!</definedName>
    <definedName name="Table18">#REF!</definedName>
    <definedName name="Table2">#REF!</definedName>
    <definedName name="Table21">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a">#REF!</definedName>
    <definedName name="Table7">#REF!</definedName>
    <definedName name="Tablea">#REF!</definedName>
    <definedName name="TableName">"Dummy"</definedName>
    <definedName name="tableVI" hidden="1">{"red33",#N/A,FALSE,"Sheet1"}</definedName>
    <definedName name="U">#REF!</definedName>
    <definedName name="uuu">#REF!</definedName>
    <definedName name="V">#REF!</definedName>
    <definedName name="wrn.red97." hidden="1">{"red33",#N/A,FALSE,"Sheet1"}</definedName>
    <definedName name="wrn.st1." hidden="1">{"ST1",#N/A,FALSE,"SOURCE"}</definedName>
    <definedName name="WT4A">[1]Work_sect!#REF!</definedName>
    <definedName name="WT4B">[1]Work_sect!$B$55</definedName>
    <definedName name="WT4C">[1]Work_sect!$B$66</definedName>
    <definedName name="x">#REF!</definedName>
    <definedName name="xzz1">#REF!</definedName>
    <definedName name="y">#REF!</definedName>
    <definedName name="yZZ1">#REF!</definedName>
    <definedName name="z">#REF!</definedName>
    <definedName name="zv">#REF!</definedName>
    <definedName name="zzz1">#REF!</definedName>
  </definedNames>
  <calcPr calcId="162913"/>
  <fileRecoveryPr autoRecover="0"/>
</workbook>
</file>

<file path=xl/calcChain.xml><?xml version="1.0" encoding="utf-8"?>
<calcChain xmlns="http://schemas.openxmlformats.org/spreadsheetml/2006/main">
  <c r="U17" i="17" l="1"/>
  <c r="T17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C33" i="17"/>
  <c r="D38" i="15"/>
  <c r="C38" i="15"/>
  <c r="B38" i="15"/>
  <c r="E38" i="15" s="1"/>
  <c r="E37" i="15"/>
  <c r="E36" i="15"/>
  <c r="E35" i="15"/>
  <c r="E34" i="15"/>
  <c r="D30" i="15"/>
  <c r="C30" i="15"/>
  <c r="B30" i="15"/>
  <c r="E29" i="15"/>
  <c r="E28" i="15"/>
  <c r="E27" i="15"/>
  <c r="E26" i="15"/>
  <c r="D21" i="15"/>
  <c r="C21" i="15"/>
  <c r="B21" i="15"/>
  <c r="E20" i="15"/>
  <c r="E19" i="15"/>
  <c r="E18" i="15"/>
  <c r="E17" i="15"/>
  <c r="Q10" i="15"/>
  <c r="I4" i="15"/>
  <c r="I5" i="15"/>
  <c r="I6" i="15"/>
  <c r="I3" i="15"/>
  <c r="AA24" i="10"/>
  <c r="Z24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B24" i="10"/>
  <c r="AA20" i="10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B20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B16" i="10"/>
  <c r="AA12" i="10"/>
  <c r="Z12" i="10"/>
  <c r="Y12" i="10"/>
  <c r="X12" i="10"/>
  <c r="W12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B12" i="10"/>
  <c r="AA8" i="10"/>
  <c r="Z8" i="10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B8" i="10"/>
  <c r="E30" i="15" l="1"/>
  <c r="E21" i="15"/>
  <c r="F7" i="15"/>
  <c r="D7" i="15"/>
  <c r="G7" i="15"/>
  <c r="I7" i="15" s="1"/>
  <c r="T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C32" i="17"/>
  <c r="U16" i="17"/>
  <c r="T16" i="17"/>
  <c r="P10" i="15" l="1"/>
  <c r="Q11" i="15" s="1"/>
  <c r="O10" i="15"/>
  <c r="P11" i="15" s="1"/>
  <c r="F31" i="17" l="1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E31" i="17"/>
  <c r="D31" i="17"/>
  <c r="C31" i="17"/>
  <c r="T31" i="17" s="1"/>
  <c r="T15" i="17"/>
  <c r="U15" i="17" s="1"/>
  <c r="D11" i="15" l="1"/>
  <c r="E11" i="15"/>
  <c r="F11" i="15"/>
  <c r="G11" i="15"/>
  <c r="H11" i="15"/>
  <c r="I11" i="15"/>
  <c r="J11" i="15"/>
  <c r="K11" i="15"/>
  <c r="L11" i="15"/>
  <c r="C11" i="15"/>
  <c r="N10" i="15"/>
  <c r="O11" i="15" s="1"/>
  <c r="C31" i="10"/>
  <c r="D31" i="10"/>
  <c r="E31" i="10"/>
  <c r="F31" i="10"/>
  <c r="G31" i="10"/>
  <c r="H31" i="10"/>
  <c r="I31" i="10"/>
  <c r="J31" i="10"/>
  <c r="K31" i="10"/>
  <c r="L31" i="10"/>
  <c r="M31" i="10"/>
  <c r="N31" i="10"/>
  <c r="C30" i="10"/>
  <c r="D30" i="10"/>
  <c r="E30" i="10"/>
  <c r="F30" i="10"/>
  <c r="G30" i="10"/>
  <c r="H30" i="10"/>
  <c r="I30" i="10"/>
  <c r="J30" i="10"/>
  <c r="K30" i="10"/>
  <c r="L30" i="10"/>
  <c r="M30" i="10"/>
  <c r="N30" i="10"/>
  <c r="C29" i="10"/>
  <c r="D29" i="10"/>
  <c r="E29" i="10"/>
  <c r="F29" i="10"/>
  <c r="G29" i="10"/>
  <c r="H29" i="10"/>
  <c r="I29" i="10"/>
  <c r="J29" i="10"/>
  <c r="K29" i="10"/>
  <c r="L29" i="10"/>
  <c r="M29" i="10"/>
  <c r="N29" i="10"/>
  <c r="C28" i="10"/>
  <c r="D28" i="10"/>
  <c r="E28" i="10"/>
  <c r="F28" i="10"/>
  <c r="G28" i="10"/>
  <c r="H28" i="10"/>
  <c r="I28" i="10"/>
  <c r="J28" i="10"/>
  <c r="K28" i="10"/>
  <c r="L28" i="10"/>
  <c r="M28" i="10"/>
  <c r="N28" i="10"/>
  <c r="B30" i="10"/>
  <c r="B31" i="10"/>
  <c r="B29" i="10"/>
  <c r="B28" i="10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C30" i="17"/>
  <c r="U14" i="17"/>
  <c r="T14" i="17"/>
  <c r="J23" i="17" l="1"/>
  <c r="R23" i="17"/>
  <c r="J25" i="17"/>
  <c r="E27" i="17"/>
  <c r="J27" i="17"/>
  <c r="P27" i="17"/>
  <c r="T6" i="17"/>
  <c r="L22" i="17" s="1"/>
  <c r="T7" i="17"/>
  <c r="D23" i="17" s="1"/>
  <c r="T8" i="17"/>
  <c r="E24" i="17" s="1"/>
  <c r="T9" i="17"/>
  <c r="R25" i="17" s="1"/>
  <c r="T10" i="17"/>
  <c r="T11" i="17"/>
  <c r="F27" i="17" s="1"/>
  <c r="T12" i="17"/>
  <c r="E28" i="17" s="1"/>
  <c r="T13" i="17"/>
  <c r="T5" i="17"/>
  <c r="S28" i="17" l="1"/>
  <c r="C28" i="17"/>
  <c r="P24" i="17"/>
  <c r="P28" i="17"/>
  <c r="H28" i="17"/>
  <c r="T27" i="17"/>
  <c r="N27" i="17"/>
  <c r="I27" i="17"/>
  <c r="D27" i="17"/>
  <c r="F25" i="17"/>
  <c r="O24" i="17"/>
  <c r="G24" i="17"/>
  <c r="Q23" i="17"/>
  <c r="I23" i="17"/>
  <c r="K28" i="17"/>
  <c r="O28" i="17"/>
  <c r="G28" i="17"/>
  <c r="R27" i="17"/>
  <c r="M27" i="17"/>
  <c r="H27" i="17"/>
  <c r="T24" i="17"/>
  <c r="L24" i="17"/>
  <c r="D24" i="17"/>
  <c r="N23" i="17"/>
  <c r="F23" i="17"/>
  <c r="H24" i="17"/>
  <c r="U13" i="17"/>
  <c r="U9" i="17"/>
  <c r="T28" i="17"/>
  <c r="L28" i="17"/>
  <c r="D28" i="17"/>
  <c r="Q27" i="17"/>
  <c r="L27" i="17"/>
  <c r="N25" i="17"/>
  <c r="S24" i="17"/>
  <c r="K24" i="17"/>
  <c r="C24" i="17"/>
  <c r="M23" i="17"/>
  <c r="E23" i="17"/>
  <c r="E26" i="17"/>
  <c r="I26" i="17"/>
  <c r="M26" i="17"/>
  <c r="Q26" i="17"/>
  <c r="G26" i="17"/>
  <c r="S26" i="17"/>
  <c r="F26" i="17"/>
  <c r="J26" i="17"/>
  <c r="N26" i="17"/>
  <c r="R26" i="17"/>
  <c r="C26" i="17"/>
  <c r="K26" i="17"/>
  <c r="O26" i="17"/>
  <c r="H26" i="17"/>
  <c r="T26" i="17"/>
  <c r="D26" i="17"/>
  <c r="P22" i="17"/>
  <c r="D21" i="17"/>
  <c r="H21" i="17"/>
  <c r="L21" i="17"/>
  <c r="P21" i="17"/>
  <c r="T21" i="17"/>
  <c r="E21" i="17"/>
  <c r="I21" i="17"/>
  <c r="M21" i="17"/>
  <c r="Q21" i="17"/>
  <c r="C21" i="17"/>
  <c r="J21" i="17"/>
  <c r="R21" i="17"/>
  <c r="F21" i="17"/>
  <c r="N21" i="17"/>
  <c r="G21" i="17"/>
  <c r="T22" i="17"/>
  <c r="S21" i="17"/>
  <c r="O21" i="17"/>
  <c r="P26" i="17"/>
  <c r="E22" i="17"/>
  <c r="I22" i="17"/>
  <c r="M22" i="17"/>
  <c r="Q22" i="17"/>
  <c r="C22" i="17"/>
  <c r="G22" i="17"/>
  <c r="K22" i="17"/>
  <c r="O22" i="17"/>
  <c r="D22" i="17"/>
  <c r="F22" i="17"/>
  <c r="J22" i="17"/>
  <c r="N22" i="17"/>
  <c r="R22" i="17"/>
  <c r="S22" i="17"/>
  <c r="U6" i="17"/>
  <c r="K21" i="17"/>
  <c r="L26" i="17"/>
  <c r="H22" i="17"/>
  <c r="M25" i="17"/>
  <c r="I25" i="17"/>
  <c r="R28" i="17"/>
  <c r="J28" i="17"/>
  <c r="F28" i="17"/>
  <c r="T25" i="17"/>
  <c r="P25" i="17"/>
  <c r="L25" i="17"/>
  <c r="H25" i="17"/>
  <c r="D25" i="17"/>
  <c r="R24" i="17"/>
  <c r="N24" i="17"/>
  <c r="J24" i="17"/>
  <c r="F24" i="17"/>
  <c r="T23" i="17"/>
  <c r="P23" i="17"/>
  <c r="L23" i="17"/>
  <c r="H23" i="17"/>
  <c r="Q25" i="17"/>
  <c r="E25" i="17"/>
  <c r="N28" i="17"/>
  <c r="U11" i="17"/>
  <c r="U7" i="17"/>
  <c r="C29" i="17"/>
  <c r="Q28" i="17"/>
  <c r="M28" i="17"/>
  <c r="I28" i="17"/>
  <c r="S27" i="17"/>
  <c r="O27" i="17"/>
  <c r="K27" i="17"/>
  <c r="G27" i="17"/>
  <c r="C27" i="17"/>
  <c r="S25" i="17"/>
  <c r="O25" i="17"/>
  <c r="K25" i="17"/>
  <c r="G25" i="17"/>
  <c r="C25" i="17"/>
  <c r="Q24" i="17"/>
  <c r="M24" i="17"/>
  <c r="I24" i="17"/>
  <c r="S23" i="17"/>
  <c r="O23" i="17"/>
  <c r="K23" i="17"/>
  <c r="G23" i="17"/>
  <c r="C23" i="17"/>
  <c r="U10" i="17"/>
  <c r="U12" i="17"/>
  <c r="U8" i="17"/>
  <c r="M10" i="15" l="1"/>
  <c r="M11" i="15" l="1"/>
  <c r="N11" i="15"/>
</calcChain>
</file>

<file path=xl/sharedStrings.xml><?xml version="1.0" encoding="utf-8"?>
<sst xmlns="http://schemas.openxmlformats.org/spreadsheetml/2006/main" count="354" uniqueCount="148">
  <si>
    <t>Agriculture</t>
  </si>
  <si>
    <t>Others</t>
  </si>
  <si>
    <t>Industry</t>
  </si>
  <si>
    <t>Construction</t>
  </si>
  <si>
    <t xml:space="preserve"> Trade/General Commerce</t>
  </si>
  <si>
    <t xml:space="preserve"> Government</t>
  </si>
  <si>
    <t>Services</t>
  </si>
  <si>
    <t>Mining &amp; Quarrying</t>
  </si>
  <si>
    <t xml:space="preserve">Manufacturing </t>
  </si>
  <si>
    <t>Oil &amp; Gas</t>
  </si>
  <si>
    <t>Power and Energy</t>
  </si>
  <si>
    <t>Real Estate</t>
  </si>
  <si>
    <t>Finance, Insurance and Capital Market</t>
  </si>
  <si>
    <t>Education</t>
  </si>
  <si>
    <t xml:space="preserve"> General</t>
  </si>
  <si>
    <t>Information &amp; Communication</t>
  </si>
  <si>
    <t xml:space="preserve"> Transportation &amp; Storage</t>
  </si>
  <si>
    <t>Q1 2015</t>
  </si>
  <si>
    <t>Q1 2016</t>
  </si>
  <si>
    <t>Q2 2015</t>
  </si>
  <si>
    <t>Q3 2016</t>
  </si>
  <si>
    <t>Q3 2015</t>
  </si>
  <si>
    <t>Q4 2015</t>
  </si>
  <si>
    <t>Q2 2016</t>
  </si>
  <si>
    <t>CHEQUES</t>
  </si>
  <si>
    <t>NEFT</t>
  </si>
  <si>
    <t>ATM</t>
  </si>
  <si>
    <t>POS</t>
  </si>
  <si>
    <t>NIP</t>
  </si>
  <si>
    <t>Volume</t>
  </si>
  <si>
    <t>Q4 2016</t>
  </si>
  <si>
    <t xml:space="preserve"> MOBILE PAYMENTS </t>
  </si>
  <si>
    <t>Executive Staff</t>
  </si>
  <si>
    <t>Senior Staff</t>
  </si>
  <si>
    <t>Junior Staff</t>
  </si>
  <si>
    <t>Contract Staff</t>
  </si>
  <si>
    <t>Total</t>
  </si>
  <si>
    <t>Q1 2017</t>
  </si>
  <si>
    <t>Quarter-Year</t>
  </si>
  <si>
    <t> </t>
  </si>
  <si>
    <t>Q2, 2014</t>
  </si>
  <si>
    <t>Q3, 2014</t>
  </si>
  <si>
    <t>Q4, 2014</t>
  </si>
  <si>
    <t>Q1, 2015</t>
  </si>
  <si>
    <t>Q2, 2015</t>
  </si>
  <si>
    <t>Q3, 2015</t>
  </si>
  <si>
    <t>Q4, 2015</t>
  </si>
  <si>
    <t>Q1, 2016</t>
  </si>
  <si>
    <t>Q2, 2016</t>
  </si>
  <si>
    <t>Q3, 2016</t>
  </si>
  <si>
    <t>Staff Strength</t>
  </si>
  <si>
    <t>Total Credit</t>
  </si>
  <si>
    <t>Quarter on Quarter Growth Rate %</t>
  </si>
  <si>
    <t>Q2 2017</t>
  </si>
  <si>
    <t>Q on Q growth %</t>
  </si>
  <si>
    <t>Q1 2014</t>
  </si>
  <si>
    <t>Q3 2017</t>
  </si>
  <si>
    <t>491,496.69</t>
  </si>
  <si>
    <t>11,761.54</t>
  </si>
  <si>
    <t>2,267,425.12</t>
  </si>
  <si>
    <t>3,542,289.06</t>
  </si>
  <si>
    <t>459,248.46</t>
  </si>
  <si>
    <t>653,606.29</t>
  </si>
  <si>
    <t>954,231.99</t>
  </si>
  <si>
    <t>1,369,946.93</t>
  </si>
  <si>
    <t>798,390.74</t>
  </si>
  <si>
    <t>916,848.46</t>
  </si>
  <si>
    <t>77,185.83</t>
  </si>
  <si>
    <t>1,141,452.78</t>
  </si>
  <si>
    <t>296,871.79</t>
  </si>
  <si>
    <t>1,287,117.91</t>
  </si>
  <si>
    <t>822,626.60</t>
  </si>
  <si>
    <t>373,260.09</t>
  </si>
  <si>
    <t>361,538.63</t>
  </si>
  <si>
    <t>Naira Million</t>
  </si>
  <si>
    <t>DOMESTIC CREDIT  (NET)</t>
  </si>
  <si>
    <t>Claims on Federal Government (Net)</t>
  </si>
  <si>
    <t>By   Monetary  Authorities</t>
  </si>
  <si>
    <t>By Commercial Banks</t>
  </si>
  <si>
    <t>By Merchant Banks</t>
  </si>
  <si>
    <t>By  Non Interest Banks</t>
  </si>
  <si>
    <t xml:space="preserve">Memo: Claims on Federal Government (net) less FMA </t>
  </si>
  <si>
    <t>Memo: Federation and Mirror Accounts (FMA)</t>
  </si>
  <si>
    <t>MA:Claims on Federal Government</t>
  </si>
  <si>
    <t>Claims on Private Sector</t>
  </si>
  <si>
    <t>Claims on State and Local Govts:</t>
  </si>
  <si>
    <t>Claims on Non-Financial Public Enterprises:</t>
  </si>
  <si>
    <t>Claims on Other  Private Sector:*</t>
  </si>
  <si>
    <t xml:space="preserve">By   Monetary  Authorities </t>
  </si>
  <si>
    <t>Q4 2017</t>
  </si>
  <si>
    <t>m-Cash</t>
  </si>
  <si>
    <t xml:space="preserve"> EBILLSPAY </t>
  </si>
  <si>
    <t>REMITA</t>
  </si>
  <si>
    <t>NAPS</t>
  </si>
  <si>
    <t>CENTRAL PAY</t>
  </si>
  <si>
    <t>N/A</t>
  </si>
  <si>
    <t>DEMMAND, TIME &amp; SAVINGS DEPOSITS</t>
  </si>
  <si>
    <t xml:space="preserve"> Demand Deposits </t>
  </si>
  <si>
    <t xml:space="preserve">   Private  Sector  Deposits at CBN</t>
  </si>
  <si>
    <t xml:space="preserve">   Private  Sector  Deposits at Commercial Banks</t>
  </si>
  <si>
    <t xml:space="preserve">   Private  Sector  Deposits at Merchant Banks</t>
  </si>
  <si>
    <t xml:space="preserve">   Private  Sector  Deposits at Non Interest Banks</t>
  </si>
  <si>
    <t>Time and Savings Deposits of:</t>
  </si>
  <si>
    <t xml:space="preserve">           Commercial Banks </t>
  </si>
  <si>
    <t xml:space="preserve">                   Of Which: Foreign Currency Deposit </t>
  </si>
  <si>
    <t>Merchant Banks</t>
  </si>
  <si>
    <t>Other  Private  Sector  Deposits at Non Interest Banks</t>
  </si>
  <si>
    <t>Revised</t>
  </si>
  <si>
    <t>Provisional</t>
  </si>
  <si>
    <t>Q1 2018</t>
  </si>
  <si>
    <t>DATA ON ALL PAYMENTS CHANNELS FOR JANUARY 2017 - MARCH 2018</t>
  </si>
  <si>
    <t>INTERNET (WEB)</t>
  </si>
  <si>
    <t>Month</t>
  </si>
  <si>
    <t>Value (₦)</t>
  </si>
  <si>
    <t>January-2017</t>
  </si>
  <si>
    <t>February-2017</t>
  </si>
  <si>
    <t>March-2017</t>
  </si>
  <si>
    <t>2017Q1</t>
  </si>
  <si>
    <t>April-2017</t>
  </si>
  <si>
    <t>May-2017</t>
  </si>
  <si>
    <t>June-2017</t>
  </si>
  <si>
    <t>2017Q2</t>
  </si>
  <si>
    <t>July-2017</t>
  </si>
  <si>
    <t>August-2017</t>
  </si>
  <si>
    <t>September-2017</t>
  </si>
  <si>
    <t>2017Q3</t>
  </si>
  <si>
    <t>October-2017</t>
  </si>
  <si>
    <t>November-2017</t>
  </si>
  <si>
    <t>December-2017</t>
  </si>
  <si>
    <t>2017Q4</t>
  </si>
  <si>
    <t>January-2018</t>
  </si>
  <si>
    <t>February-2018</t>
  </si>
  <si>
    <t>March-2018</t>
  </si>
  <si>
    <t>2018Q1</t>
  </si>
  <si>
    <t>TOTAL E-PAYMENT CHANNELS</t>
  </si>
  <si>
    <t>NET DOMESTIC CREDIT BREAKDOWN JAN 2016-March 2018</t>
  </si>
  <si>
    <t>DMBs STAFF STRENGTH (SEPTEMBER 2017)</t>
  </si>
  <si>
    <t>CBs</t>
  </si>
  <si>
    <t>MBs</t>
  </si>
  <si>
    <t>NIB</t>
  </si>
  <si>
    <t>DMBs Total</t>
  </si>
  <si>
    <t>Totals</t>
  </si>
  <si>
    <t>DMBs STAFF STRENGTH (DECEMBER 2017)</t>
  </si>
  <si>
    <t>DMBs STAFF STRENGTH (MARCH 2018)</t>
  </si>
  <si>
    <t>Note: CB = Commercial Banks; MBs = Merchant Banks; NIB = Non-Interest Banks; DMBs = Deposit Money Banks</t>
  </si>
  <si>
    <t>Banking Sector Credit to Private Sector (N'Million) Q1 2018</t>
  </si>
  <si>
    <t>Banking Sector Credit to Private Sector Sectoral Share as a % of Total Credit Q1 2018</t>
  </si>
  <si>
    <t>Staff Strength in the Banking Sector Q1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</si>
</sst>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#,##0.0_);\(#,##0.0\)"/>
    <numFmt numFmtId="167" formatCode="_(* #,##0.0_);_(* \(#,##0.0\);_(* &quot;-&quot;??_);_(@_)"/>
    <numFmt numFmtId="168" formatCode="0.000_)"/>
    <numFmt numFmtId="169" formatCode="_(* #,##0.000_);_(* \(#,##0.000\);_(* &quot;-&quot;??_);_(@_)"/>
    <numFmt numFmtId="170" formatCode="0.0"/>
    <numFmt numFmtId="171" formatCode="#,##0.0"/>
    <numFmt numFmtId="172" formatCode="_-* #,##0.0_-;\-* #,##0.0_-;_-* &quot;-&quot;??_-;_-@_-"/>
    <numFmt numFmtId="173" formatCode="_-* #,##0_-;\-* #,##0_-;_-* &quot;-&quot;??_-;_-@_-"/>
    <numFmt numFmtId="174" formatCode="General_)"/>
    <numFmt numFmtId="175" formatCode="#,##0.0000_);\(#,##0.0000\)"/>
    <numFmt numFmtId="176" formatCode="0.0000"/>
    <numFmt numFmtId="177" formatCode="0.0_)"/>
    <numFmt numFmtId="178" formatCode="_(* #,##0_);_(* \(#,##0\);_(* &quot;-&quot;??_);_(@_)"/>
    <numFmt numFmtId="179" formatCode="[$-409]mmm\-yy;@"/>
  </numFmts>
  <fonts count="7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Arial Narrow"/>
      <family val="2"/>
    </font>
    <font>
      <sz val="12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0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SWISS"/>
    </font>
    <font>
      <b/>
      <sz val="11"/>
      <color indexed="63"/>
      <name val="Calibri"/>
      <family val="2"/>
    </font>
    <font>
      <b/>
      <sz val="6.15"/>
      <name val="Arial"/>
      <family val="2"/>
    </font>
    <font>
      <b/>
      <sz val="4.5"/>
      <name val="Arial"/>
      <family val="2"/>
    </font>
    <font>
      <sz val="6.15"/>
      <name val="Arial"/>
      <family val="2"/>
    </font>
    <font>
      <sz val="4.5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2"/>
      <color indexed="12"/>
      <name val="Arial"/>
      <family val="2"/>
    </font>
    <font>
      <sz val="10"/>
      <color indexed="26"/>
      <name val="Mangal"/>
      <family val="2"/>
    </font>
    <font>
      <sz val="10"/>
      <color indexed="9"/>
      <name val="Mang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Lucida Sans Unicode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b/>
      <sz val="12"/>
      <name val="Cambria"/>
      <family val="1"/>
      <scheme val="maj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name val="Cambria"/>
      <family val="1"/>
      <scheme val="maj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9"/>
      <name val="Cambria"/>
      <family val="1"/>
      <scheme val="maj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mbria"/>
      <family val="1"/>
      <scheme val="major"/>
    </font>
    <font>
      <sz val="11"/>
      <color rgb="FFFF0000"/>
      <name val="Cambria"/>
      <family val="1"/>
      <scheme val="major"/>
    </font>
    <font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0"/>
      <color rgb="FF002060"/>
      <name val="Cambria"/>
      <family val="1"/>
      <scheme val="maj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Times New Roman"/>
      <family val="1"/>
    </font>
    <font>
      <u/>
      <sz val="10"/>
      <name val="Times New Roman"/>
      <family val="1"/>
    </font>
    <font>
      <i/>
      <sz val="10"/>
      <name val="Times New Roman"/>
      <family val="1"/>
    </font>
    <font>
      <u val="singleAccounting"/>
      <sz val="10"/>
      <name val="Times New Roman"/>
      <family val="1"/>
    </font>
    <font>
      <sz val="12"/>
      <name val="Cambria"/>
      <family val="1"/>
      <scheme val="major"/>
    </font>
    <font>
      <b/>
      <sz val="10"/>
      <color rgb="FFFF0000"/>
      <name val="Times New Roman"/>
      <family val="1"/>
    </font>
    <font>
      <sz val="11"/>
      <color theme="1"/>
      <name val="Corbel"/>
      <family val="2"/>
    </font>
    <font>
      <b/>
      <sz val="14"/>
      <color theme="1"/>
      <name val="Corbel"/>
      <family val="2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orbel"/>
      <family val="2"/>
    </font>
    <font>
      <sz val="10"/>
      <color theme="1"/>
      <name val="Corbel"/>
      <family val="2"/>
    </font>
    <font>
      <u/>
      <sz val="12"/>
      <color theme="1"/>
      <name val="Corbel"/>
      <family val="2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  <bgColor indexed="9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6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8D08D"/>
      </left>
      <right/>
      <top style="thin">
        <color rgb="FFA8D08D"/>
      </top>
      <bottom style="thin">
        <color rgb="FF70AD47"/>
      </bottom>
      <diagonal/>
    </border>
    <border>
      <left/>
      <right/>
      <top style="thin">
        <color rgb="FFA8D08D"/>
      </top>
      <bottom style="thin">
        <color rgb="FF70AD47"/>
      </bottom>
      <diagonal/>
    </border>
    <border>
      <left/>
      <right style="thin">
        <color rgb="FFA8D08D"/>
      </right>
      <top style="thin">
        <color rgb="FFA8D08D"/>
      </top>
      <bottom style="thin">
        <color rgb="FF70AD47"/>
      </bottom>
      <diagonal/>
    </border>
    <border>
      <left style="thin">
        <color rgb="FFA8D08D"/>
      </left>
      <right style="thin">
        <color rgb="FFA8D08D"/>
      </right>
      <top style="thin">
        <color rgb="FFA8D08D"/>
      </top>
      <bottom style="thin">
        <color rgb="FFA8D08D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A8D08D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617">
    <xf numFmtId="0" fontId="0" fillId="0" borderId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4" fontId="8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71" fontId="7" fillId="0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37" fontId="11" fillId="0" borderId="0" applyNumberFormat="0" applyFont="0" applyFill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8" fillId="23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175" fontId="7" fillId="0" borderId="0"/>
    <xf numFmtId="176" fontId="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1" fillId="0" borderId="0"/>
    <xf numFmtId="0" fontId="31" fillId="0" borderId="0"/>
    <xf numFmtId="168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24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23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23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9" fillId="24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9" fillId="24" borderId="0"/>
    <xf numFmtId="0" fontId="18" fillId="23" borderId="0"/>
    <xf numFmtId="0" fontId="1" fillId="0" borderId="0"/>
    <xf numFmtId="0" fontId="7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31" fillId="39" borderId="27" applyNumberFormat="0" applyFont="0" applyAlignment="0" applyProtection="0"/>
    <xf numFmtId="0" fontId="31" fillId="39" borderId="27" applyNumberFormat="0" applyFont="0" applyAlignment="0" applyProtection="0"/>
    <xf numFmtId="0" fontId="31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31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25" borderId="7" applyNumberFormat="0" applyFont="0" applyAlignment="0" applyProtection="0"/>
    <xf numFmtId="0" fontId="31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31" fillId="39" borderId="27" applyNumberFormat="0" applyFont="0" applyAlignment="0" applyProtection="0"/>
    <xf numFmtId="0" fontId="31" fillId="39" borderId="27" applyNumberFormat="0" applyFont="0" applyAlignment="0" applyProtection="0"/>
    <xf numFmtId="0" fontId="1" fillId="25" borderId="7" applyNumberFormat="0" applyFont="0" applyAlignment="0" applyProtection="0"/>
    <xf numFmtId="0" fontId="31" fillId="39" borderId="27" applyNumberFormat="0" applyFont="0" applyAlignment="0" applyProtection="0"/>
    <xf numFmtId="0" fontId="2" fillId="25" borderId="7" applyNumberFormat="0" applyFont="0" applyAlignment="0" applyProtection="0"/>
    <xf numFmtId="0" fontId="2" fillId="25" borderId="7" applyNumberFormat="0" applyFont="0" applyAlignment="0" applyProtection="0"/>
    <xf numFmtId="0" fontId="2" fillId="25" borderId="7" applyNumberFormat="0" applyFont="0" applyAlignment="0" applyProtection="0"/>
    <xf numFmtId="0" fontId="2" fillId="25" borderId="7" applyNumberFormat="0" applyFont="0" applyAlignment="0" applyProtection="0"/>
    <xf numFmtId="0" fontId="2" fillId="25" borderId="7" applyNumberFormat="0" applyFon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1" fillId="0" borderId="0" applyNumberForma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9" fontId="21" fillId="0" borderId="9" applyFill="0" applyProtection="0">
      <alignment horizontal="center"/>
    </xf>
    <xf numFmtId="49" fontId="22" fillId="0" borderId="9" applyFill="0" applyProtection="0">
      <alignment horizontal="center" vertical="top" wrapText="1"/>
    </xf>
    <xf numFmtId="0" fontId="21" fillId="0" borderId="0" applyNumberFormat="0" applyFill="0" applyBorder="0" applyProtection="0">
      <alignment horizontal="left"/>
    </xf>
    <xf numFmtId="3" fontId="23" fillId="26" borderId="9">
      <alignment horizontal="right"/>
      <protection locked="0"/>
    </xf>
    <xf numFmtId="0" fontId="24" fillId="26" borderId="9" applyNumberFormat="0">
      <alignment horizontal="left" vertical="top" wrapText="1"/>
      <protection locked="0"/>
    </xf>
    <xf numFmtId="3" fontId="23" fillId="0" borderId="9" applyFill="0" applyProtection="0">
      <alignment horizontal="right"/>
    </xf>
    <xf numFmtId="0" fontId="24" fillId="0" borderId="9" applyNumberFormat="0" applyFill="0" applyProtection="0">
      <alignment horizontal="left" vertical="top" wrapText="1"/>
    </xf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3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</cellStyleXfs>
  <cellXfs count="232">
    <xf numFmtId="0" fontId="0" fillId="0" borderId="0" xfId="0"/>
    <xf numFmtId="0" fontId="39" fillId="0" borderId="0" xfId="0" applyFont="1"/>
    <xf numFmtId="0" fontId="40" fillId="0" borderId="0" xfId="0" applyFont="1"/>
    <xf numFmtId="0" fontId="43" fillId="0" borderId="0" xfId="0" applyFont="1"/>
    <xf numFmtId="0" fontId="41" fillId="0" borderId="0" xfId="938" applyFont="1" applyFill="1"/>
    <xf numFmtId="17" fontId="38" fillId="0" borderId="16" xfId="938" applyNumberFormat="1" applyFont="1" applyFill="1" applyBorder="1"/>
    <xf numFmtId="43" fontId="36" fillId="0" borderId="13" xfId="268" applyFont="1" applyFill="1" applyBorder="1"/>
    <xf numFmtId="43" fontId="36" fillId="0" borderId="14" xfId="268" applyFont="1" applyFill="1" applyBorder="1"/>
    <xf numFmtId="43" fontId="36" fillId="0" borderId="15" xfId="268" applyFont="1" applyFill="1" applyBorder="1"/>
    <xf numFmtId="43" fontId="36" fillId="0" borderId="28" xfId="268" applyFont="1" applyFill="1" applyBorder="1"/>
    <xf numFmtId="43" fontId="36" fillId="0" borderId="19" xfId="268" applyFont="1" applyFill="1" applyBorder="1"/>
    <xf numFmtId="0" fontId="37" fillId="0" borderId="18" xfId="938" applyFont="1" applyFill="1" applyBorder="1" applyAlignment="1">
      <alignment horizontal="center" vertical="center" wrapText="1"/>
    </xf>
    <xf numFmtId="0" fontId="44" fillId="40" borderId="32" xfId="0" applyFont="1" applyFill="1" applyBorder="1" applyAlignment="1">
      <alignment wrapText="1"/>
    </xf>
    <xf numFmtId="0" fontId="44" fillId="40" borderId="33" xfId="0" applyFont="1" applyFill="1" applyBorder="1" applyAlignment="1">
      <alignment wrapText="1"/>
    </xf>
    <xf numFmtId="0" fontId="44" fillId="40" borderId="34" xfId="0" applyFont="1" applyFill="1" applyBorder="1" applyAlignment="1">
      <alignment wrapText="1"/>
    </xf>
    <xf numFmtId="0" fontId="39" fillId="41" borderId="35" xfId="0" applyFont="1" applyFill="1" applyBorder="1" applyAlignment="1">
      <alignment wrapText="1"/>
    </xf>
    <xf numFmtId="3" fontId="39" fillId="41" borderId="35" xfId="0" applyNumberFormat="1" applyFont="1" applyFill="1" applyBorder="1" applyAlignment="1">
      <alignment wrapText="1"/>
    </xf>
    <xf numFmtId="0" fontId="44" fillId="40" borderId="0" xfId="0" applyFont="1" applyFill="1" applyBorder="1" applyAlignment="1">
      <alignment wrapText="1"/>
    </xf>
    <xf numFmtId="0" fontId="45" fillId="0" borderId="12" xfId="938" applyFont="1" applyFill="1" applyBorder="1" applyAlignment="1">
      <alignment horizontal="center" vertical="center" wrapText="1"/>
    </xf>
    <xf numFmtId="0" fontId="45" fillId="0" borderId="11" xfId="938" applyFont="1" applyFill="1" applyBorder="1" applyAlignment="1">
      <alignment horizontal="center" vertical="center" wrapText="1"/>
    </xf>
    <xf numFmtId="0" fontId="45" fillId="0" borderId="23" xfId="938" applyFont="1" applyFill="1" applyBorder="1" applyAlignment="1">
      <alignment horizontal="center" vertical="center" wrapText="1"/>
    </xf>
    <xf numFmtId="0" fontId="45" fillId="0" borderId="24" xfId="938" applyFont="1" applyFill="1" applyBorder="1" applyAlignment="1">
      <alignment horizontal="center" vertical="center" wrapText="1"/>
    </xf>
    <xf numFmtId="0" fontId="37" fillId="42" borderId="26" xfId="938" applyFont="1" applyFill="1" applyBorder="1" applyAlignment="1">
      <alignment horizontal="center" vertical="center" wrapText="1"/>
    </xf>
    <xf numFmtId="0" fontId="47" fillId="45" borderId="0" xfId="0" applyFont="1" applyFill="1"/>
    <xf numFmtId="0" fontId="38" fillId="45" borderId="38" xfId="938" applyFont="1" applyFill="1" applyBorder="1" applyAlignment="1">
      <alignment horizontal="center" vertical="center" wrapText="1"/>
    </xf>
    <xf numFmtId="43" fontId="47" fillId="45" borderId="0" xfId="0" applyNumberFormat="1" applyFont="1" applyFill="1"/>
    <xf numFmtId="0" fontId="0" fillId="46" borderId="0" xfId="0" applyFill="1"/>
    <xf numFmtId="0" fontId="45" fillId="46" borderId="28" xfId="938" applyFont="1" applyFill="1" applyBorder="1" applyAlignment="1">
      <alignment horizontal="center" vertical="center" wrapText="1"/>
    </xf>
    <xf numFmtId="43" fontId="0" fillId="46" borderId="0" xfId="0" applyNumberFormat="1" applyFill="1"/>
    <xf numFmtId="0" fontId="50" fillId="0" borderId="0" xfId="0" applyFont="1"/>
    <xf numFmtId="0" fontId="51" fillId="45" borderId="0" xfId="0" applyFont="1" applyFill="1"/>
    <xf numFmtId="0" fontId="50" fillId="46" borderId="0" xfId="0" applyFont="1" applyFill="1"/>
    <xf numFmtId="43" fontId="50" fillId="0" borderId="0" xfId="0" applyNumberFormat="1" applyFont="1" applyAlignment="1">
      <alignment horizontal="center" vertical="center"/>
    </xf>
    <xf numFmtId="17" fontId="52" fillId="0" borderId="0" xfId="938" applyNumberFormat="1" applyFont="1" applyFill="1" applyBorder="1" applyAlignment="1">
      <alignment horizontal="center" vertical="top"/>
    </xf>
    <xf numFmtId="2" fontId="0" fillId="0" borderId="0" xfId="0" applyNumberFormat="1"/>
    <xf numFmtId="43" fontId="50" fillId="0" borderId="0" xfId="0" applyNumberFormat="1" applyFont="1" applyBorder="1" applyAlignment="1">
      <alignment horizontal="center" vertical="center"/>
    </xf>
    <xf numFmtId="0" fontId="38" fillId="45" borderId="39" xfId="938" applyFont="1" applyFill="1" applyBorder="1" applyAlignment="1">
      <alignment horizontal="center" vertical="center" wrapText="1"/>
    </xf>
    <xf numFmtId="0" fontId="45" fillId="46" borderId="0" xfId="938" applyFont="1" applyFill="1" applyBorder="1" applyAlignment="1">
      <alignment horizontal="center" vertical="center" wrapText="1"/>
    </xf>
    <xf numFmtId="43" fontId="53" fillId="45" borderId="0" xfId="0" applyNumberFormat="1" applyFont="1" applyFill="1"/>
    <xf numFmtId="43" fontId="54" fillId="46" borderId="0" xfId="0" applyNumberFormat="1" applyFont="1" applyFill="1"/>
    <xf numFmtId="0" fontId="54" fillId="0" borderId="0" xfId="0" applyFont="1"/>
    <xf numFmtId="17" fontId="38" fillId="0" borderId="14" xfId="938" applyNumberFormat="1" applyFont="1" applyFill="1" applyBorder="1"/>
    <xf numFmtId="0" fontId="54" fillId="0" borderId="19" xfId="0" applyFont="1" applyBorder="1"/>
    <xf numFmtId="2" fontId="54" fillId="0" borderId="0" xfId="0" applyNumberFormat="1" applyFont="1" applyBorder="1"/>
    <xf numFmtId="0" fontId="54" fillId="46" borderId="0" xfId="0" applyFont="1" applyFill="1" applyBorder="1"/>
    <xf numFmtId="0" fontId="54" fillId="0" borderId="0" xfId="0" applyFont="1" applyBorder="1"/>
    <xf numFmtId="0" fontId="40" fillId="0" borderId="16" xfId="0" applyFont="1" applyBorder="1"/>
    <xf numFmtId="0" fontId="39" fillId="47" borderId="47" xfId="0" applyFont="1" applyFill="1" applyBorder="1"/>
    <xf numFmtId="0" fontId="39" fillId="47" borderId="41" xfId="0" applyFont="1" applyFill="1" applyBorder="1"/>
    <xf numFmtId="3" fontId="0" fillId="47" borderId="0" xfId="0" applyNumberFormat="1" applyFill="1" applyBorder="1"/>
    <xf numFmtId="4" fontId="0" fillId="47" borderId="0" xfId="0" applyNumberFormat="1" applyFill="1" applyBorder="1"/>
    <xf numFmtId="3" fontId="0" fillId="47" borderId="36" xfId="0" applyNumberFormat="1" applyFill="1" applyBorder="1"/>
    <xf numFmtId="4" fontId="0" fillId="47" borderId="36" xfId="0" applyNumberFormat="1" applyFill="1" applyBorder="1"/>
    <xf numFmtId="0" fontId="0" fillId="47" borderId="0" xfId="0" applyFill="1"/>
    <xf numFmtId="3" fontId="0" fillId="47" borderId="0" xfId="0" applyNumberFormat="1" applyFill="1"/>
    <xf numFmtId="0" fontId="39" fillId="47" borderId="21" xfId="0" applyFont="1" applyFill="1" applyBorder="1"/>
    <xf numFmtId="0" fontId="39" fillId="47" borderId="31" xfId="0" applyFont="1" applyFill="1" applyBorder="1"/>
    <xf numFmtId="3" fontId="0" fillId="47" borderId="48" xfId="0" applyNumberFormat="1" applyFill="1" applyBorder="1"/>
    <xf numFmtId="4" fontId="0" fillId="47" borderId="40" xfId="0" applyNumberFormat="1" applyFill="1" applyBorder="1"/>
    <xf numFmtId="3" fontId="0" fillId="47" borderId="49" xfId="0" applyNumberFormat="1" applyFill="1" applyBorder="1"/>
    <xf numFmtId="4" fontId="0" fillId="47" borderId="37" xfId="0" applyNumberFormat="1" applyFill="1" applyBorder="1"/>
    <xf numFmtId="0" fontId="39" fillId="44" borderId="21" xfId="0" applyFont="1" applyFill="1" applyBorder="1"/>
    <xf numFmtId="0" fontId="39" fillId="44" borderId="31" xfId="0" applyFont="1" applyFill="1" applyBorder="1"/>
    <xf numFmtId="3" fontId="0" fillId="44" borderId="48" xfId="0" applyNumberFormat="1" applyFill="1" applyBorder="1"/>
    <xf numFmtId="4" fontId="0" fillId="44" borderId="40" xfId="0" applyNumberFormat="1" applyFill="1" applyBorder="1"/>
    <xf numFmtId="3" fontId="0" fillId="44" borderId="49" xfId="0" applyNumberFormat="1" applyFill="1" applyBorder="1"/>
    <xf numFmtId="4" fontId="0" fillId="44" borderId="37" xfId="0" applyNumberFormat="1" applyFill="1" applyBorder="1"/>
    <xf numFmtId="0" fontId="0" fillId="44" borderId="0" xfId="0" applyFill="1"/>
    <xf numFmtId="3" fontId="0" fillId="44" borderId="0" xfId="0" applyNumberFormat="1" applyFill="1"/>
    <xf numFmtId="0" fontId="39" fillId="0" borderId="0" xfId="0" applyFont="1" applyFill="1"/>
    <xf numFmtId="0" fontId="39" fillId="0" borderId="0" xfId="0" applyFont="1" applyAlignment="1">
      <alignment horizontal="right"/>
    </xf>
    <xf numFmtId="178" fontId="0" fillId="0" borderId="44" xfId="268" applyNumberFormat="1" applyFont="1" applyBorder="1" applyAlignment="1"/>
    <xf numFmtId="178" fontId="0" fillId="0" borderId="43" xfId="268" applyNumberFormat="1" applyFont="1" applyBorder="1" applyAlignment="1"/>
    <xf numFmtId="0" fontId="39" fillId="41" borderId="50" xfId="0" applyFont="1" applyFill="1" applyBorder="1" applyAlignment="1">
      <alignment wrapText="1"/>
    </xf>
    <xf numFmtId="2" fontId="39" fillId="41" borderId="35" xfId="0" applyNumberFormat="1" applyFont="1" applyFill="1" applyBorder="1" applyAlignment="1">
      <alignment wrapText="1"/>
    </xf>
    <xf numFmtId="0" fontId="54" fillId="0" borderId="41" xfId="0" applyFont="1" applyBorder="1"/>
    <xf numFmtId="0" fontId="54" fillId="46" borderId="43" xfId="0" applyFont="1" applyFill="1" applyBorder="1"/>
    <xf numFmtId="0" fontId="54" fillId="0" borderId="43" xfId="0" applyFont="1" applyBorder="1"/>
    <xf numFmtId="178" fontId="0" fillId="0" borderId="53" xfId="268" applyNumberFormat="1" applyFont="1" applyBorder="1" applyAlignment="1"/>
    <xf numFmtId="178" fontId="0" fillId="0" borderId="55" xfId="268" applyNumberFormat="1" applyFont="1" applyBorder="1" applyAlignment="1"/>
    <xf numFmtId="0" fontId="39" fillId="0" borderId="56" xfId="0" applyFont="1" applyBorder="1"/>
    <xf numFmtId="0" fontId="39" fillId="0" borderId="25" xfId="0" applyFont="1" applyBorder="1"/>
    <xf numFmtId="178" fontId="0" fillId="0" borderId="29" xfId="268" applyNumberFormat="1" applyFont="1" applyBorder="1" applyAlignment="1"/>
    <xf numFmtId="43" fontId="0" fillId="0" borderId="60" xfId="0" applyNumberFormat="1" applyBorder="1"/>
    <xf numFmtId="178" fontId="0" fillId="0" borderId="21" xfId="268" applyNumberFormat="1" applyFont="1" applyBorder="1" applyAlignment="1"/>
    <xf numFmtId="178" fontId="0" fillId="0" borderId="51" xfId="268" applyNumberFormat="1" applyFont="1" applyBorder="1" applyAlignment="1"/>
    <xf numFmtId="178" fontId="0" fillId="0" borderId="54" xfId="268" applyNumberFormat="1" applyFont="1" applyBorder="1" applyAlignment="1"/>
    <xf numFmtId="17" fontId="39" fillId="48" borderId="0" xfId="0" applyNumberFormat="1" applyFont="1" applyFill="1" applyBorder="1"/>
    <xf numFmtId="3" fontId="0" fillId="48" borderId="0" xfId="0" applyNumberFormat="1" applyFill="1" applyBorder="1"/>
    <xf numFmtId="4" fontId="0" fillId="48" borderId="0" xfId="0" applyNumberFormat="1" applyFill="1" applyBorder="1"/>
    <xf numFmtId="0" fontId="0" fillId="48" borderId="0" xfId="0" applyFill="1"/>
    <xf numFmtId="0" fontId="0" fillId="49" borderId="0" xfId="0" applyFill="1"/>
    <xf numFmtId="0" fontId="0" fillId="0" borderId="0" xfId="0" applyFill="1"/>
    <xf numFmtId="179" fontId="57" fillId="0" borderId="0" xfId="0" applyNumberFormat="1" applyFont="1" applyFill="1"/>
    <xf numFmtId="174" fontId="57" fillId="0" borderId="0" xfId="0" applyNumberFormat="1" applyFont="1" applyFill="1" applyAlignment="1" applyProtection="1">
      <alignment horizontal="left" indent="1"/>
    </xf>
    <xf numFmtId="171" fontId="57" fillId="0" borderId="0" xfId="268" applyNumberFormat="1" applyFont="1" applyFill="1"/>
    <xf numFmtId="174" fontId="57" fillId="0" borderId="0" xfId="0" applyNumberFormat="1" applyFont="1" applyFill="1" applyAlignment="1" applyProtection="1">
      <alignment horizontal="left" indent="3"/>
    </xf>
    <xf numFmtId="171" fontId="58" fillId="0" borderId="0" xfId="268" applyNumberFormat="1" applyFont="1" applyFill="1"/>
    <xf numFmtId="174" fontId="11" fillId="0" borderId="0" xfId="0" applyNumberFormat="1" applyFont="1" applyFill="1" applyAlignment="1" applyProtection="1">
      <alignment horizontal="left" indent="4"/>
    </xf>
    <xf numFmtId="171" fontId="11" fillId="0" borderId="0" xfId="268" applyNumberFormat="1" applyFont="1" applyFill="1"/>
    <xf numFmtId="174" fontId="11" fillId="0" borderId="0" xfId="0" applyNumberFormat="1" applyFont="1" applyFill="1" applyAlignment="1" applyProtection="1">
      <alignment horizontal="left" indent="3"/>
    </xf>
    <xf numFmtId="171" fontId="59" fillId="0" borderId="0" xfId="268" applyNumberFormat="1" applyFont="1" applyFill="1"/>
    <xf numFmtId="174" fontId="11" fillId="0" borderId="0" xfId="0" applyNumberFormat="1" applyFont="1" applyFill="1" applyAlignment="1" applyProtection="1">
      <alignment horizontal="left" indent="7"/>
    </xf>
    <xf numFmtId="171" fontId="60" fillId="0" borderId="0" xfId="268" applyNumberFormat="1" applyFont="1" applyFill="1"/>
    <xf numFmtId="167" fontId="11" fillId="0" borderId="0" xfId="268" applyNumberFormat="1" applyFont="1" applyFill="1"/>
    <xf numFmtId="174" fontId="57" fillId="0" borderId="0" xfId="0" applyNumberFormat="1" applyFont="1" applyFill="1" applyAlignment="1" applyProtection="1">
      <alignment horizontal="left" indent="4"/>
    </xf>
    <xf numFmtId="174" fontId="11" fillId="0" borderId="0" xfId="0" applyNumberFormat="1" applyFont="1" applyFill="1" applyAlignment="1" applyProtection="1">
      <alignment horizontal="left" indent="5"/>
    </xf>
    <xf numFmtId="171" fontId="57" fillId="49" borderId="0" xfId="268" applyNumberFormat="1" applyFont="1" applyFill="1"/>
    <xf numFmtId="171" fontId="58" fillId="49" borderId="0" xfId="268" applyNumberFormat="1" applyFont="1" applyFill="1"/>
    <xf numFmtId="171" fontId="11" fillId="49" borderId="0" xfId="268" applyNumberFormat="1" applyFont="1" applyFill="1"/>
    <xf numFmtId="171" fontId="60" fillId="49" borderId="0" xfId="268" applyNumberFormat="1" applyFont="1" applyFill="1"/>
    <xf numFmtId="167" fontId="11" fillId="49" borderId="0" xfId="268" applyNumberFormat="1" applyFont="1" applyFill="1"/>
    <xf numFmtId="0" fontId="39" fillId="49" borderId="52" xfId="0" applyFont="1" applyFill="1" applyBorder="1"/>
    <xf numFmtId="178" fontId="0" fillId="49" borderId="38" xfId="268" applyNumberFormat="1" applyFont="1" applyFill="1" applyBorder="1" applyAlignment="1"/>
    <xf numFmtId="2" fontId="39" fillId="49" borderId="35" xfId="0" applyNumberFormat="1" applyFont="1" applyFill="1" applyBorder="1" applyAlignment="1">
      <alignment wrapText="1"/>
    </xf>
    <xf numFmtId="178" fontId="39" fillId="49" borderId="0" xfId="0" applyNumberFormat="1" applyFont="1" applyFill="1"/>
    <xf numFmtId="3" fontId="0" fillId="49" borderId="0" xfId="0" applyNumberFormat="1" applyFill="1" applyBorder="1"/>
    <xf numFmtId="4" fontId="0" fillId="49" borderId="0" xfId="0" applyNumberFormat="1" applyFill="1" applyBorder="1"/>
    <xf numFmtId="0" fontId="39" fillId="49" borderId="0" xfId="0" applyFont="1" applyFill="1" applyAlignment="1">
      <alignment horizontal="right"/>
    </xf>
    <xf numFmtId="3" fontId="0" fillId="49" borderId="0" xfId="0" applyNumberFormat="1" applyFill="1"/>
    <xf numFmtId="0" fontId="46" fillId="49" borderId="0" xfId="0" applyFont="1" applyFill="1"/>
    <xf numFmtId="17" fontId="48" fillId="49" borderId="0" xfId="938" applyNumberFormat="1" applyFont="1" applyFill="1" applyBorder="1"/>
    <xf numFmtId="0" fontId="39" fillId="47" borderId="46" xfId="0" applyFont="1" applyFill="1" applyBorder="1" applyAlignment="1">
      <alignment horizontal="center"/>
    </xf>
    <xf numFmtId="0" fontId="54" fillId="0" borderId="0" xfId="0" applyFont="1" applyFill="1"/>
    <xf numFmtId="17" fontId="61" fillId="0" borderId="42" xfId="938" applyNumberFormat="1" applyFont="1" applyFill="1" applyBorder="1"/>
    <xf numFmtId="2" fontId="54" fillId="0" borderId="0" xfId="0" applyNumberFormat="1" applyFont="1" applyFill="1" applyBorder="1"/>
    <xf numFmtId="43" fontId="54" fillId="0" borderId="0" xfId="0" applyNumberFormat="1" applyFont="1" applyFill="1"/>
    <xf numFmtId="17" fontId="61" fillId="0" borderId="0" xfId="938" applyNumberFormat="1" applyFont="1" applyFill="1" applyBorder="1"/>
    <xf numFmtId="44" fontId="36" fillId="0" borderId="0" xfId="268" applyNumberFormat="1" applyFont="1" applyFill="1" applyBorder="1" applyAlignment="1">
      <alignment horizontal="right"/>
    </xf>
    <xf numFmtId="43" fontId="49" fillId="49" borderId="0" xfId="268" applyFont="1" applyFill="1" applyBorder="1" applyAlignment="1">
      <alignment horizontal="right"/>
    </xf>
    <xf numFmtId="4" fontId="0" fillId="49" borderId="0" xfId="0" applyNumberFormat="1" applyFill="1"/>
    <xf numFmtId="4" fontId="0" fillId="0" borderId="0" xfId="0" applyNumberFormat="1"/>
    <xf numFmtId="3" fontId="0" fillId="0" borderId="0" xfId="0" applyNumberFormat="1"/>
    <xf numFmtId="4" fontId="0" fillId="47" borderId="0" xfId="0" applyNumberFormat="1" applyFill="1"/>
    <xf numFmtId="0" fontId="39" fillId="42" borderId="0" xfId="0" applyFont="1" applyFill="1"/>
    <xf numFmtId="3" fontId="39" fillId="42" borderId="0" xfId="0" applyNumberFormat="1" applyFont="1" applyFill="1"/>
    <xf numFmtId="174" fontId="57" fillId="0" borderId="0" xfId="0" applyNumberFormat="1" applyFont="1" applyAlignment="1" applyProtection="1">
      <alignment horizontal="left" indent="1"/>
    </xf>
    <xf numFmtId="171" fontId="11" fillId="0" borderId="0" xfId="289" applyNumberFormat="1" applyFont="1" applyFill="1"/>
    <xf numFmtId="174" fontId="57" fillId="0" borderId="0" xfId="0" applyNumberFormat="1" applyFont="1" applyAlignment="1" applyProtection="1">
      <alignment horizontal="left" indent="3"/>
    </xf>
    <xf numFmtId="171" fontId="58" fillId="0" borderId="0" xfId="289" applyNumberFormat="1" applyFont="1" applyFill="1"/>
    <xf numFmtId="174" fontId="11" fillId="50" borderId="0" xfId="0" applyNumberFormat="1" applyFont="1" applyFill="1" applyAlignment="1" applyProtection="1">
      <alignment horizontal="left" indent="5"/>
    </xf>
    <xf numFmtId="174" fontId="11" fillId="0" borderId="0" xfId="0" applyNumberFormat="1" applyFont="1" applyAlignment="1" applyProtection="1">
      <alignment horizontal="left" indent="5"/>
    </xf>
    <xf numFmtId="0" fontId="11" fillId="0" borderId="0" xfId="0" applyFont="1" applyAlignment="1">
      <alignment horizontal="left" indent="3"/>
    </xf>
    <xf numFmtId="171" fontId="57" fillId="0" borderId="0" xfId="289" applyNumberFormat="1" applyFont="1" applyFill="1"/>
    <xf numFmtId="174" fontId="11" fillId="0" borderId="0" xfId="0" applyNumberFormat="1" applyFont="1" applyAlignment="1" applyProtection="1">
      <alignment horizontal="left" indent="2"/>
    </xf>
    <xf numFmtId="174" fontId="11" fillId="0" borderId="0" xfId="0" applyNumberFormat="1" applyFont="1" applyAlignment="1" applyProtection="1">
      <alignment horizontal="left" indent="3"/>
    </xf>
    <xf numFmtId="0" fontId="62" fillId="0" borderId="0" xfId="0" applyFont="1" applyAlignment="1">
      <alignment horizontal="right"/>
    </xf>
    <xf numFmtId="178" fontId="0" fillId="49" borderId="60" xfId="268" applyNumberFormat="1" applyFont="1" applyFill="1" applyBorder="1" applyAlignment="1"/>
    <xf numFmtId="178" fontId="0" fillId="0" borderId="0" xfId="0" applyNumberFormat="1"/>
    <xf numFmtId="0" fontId="38" fillId="44" borderId="20" xfId="938" applyFont="1" applyFill="1" applyBorder="1" applyAlignment="1">
      <alignment horizontal="center"/>
    </xf>
    <xf numFmtId="0" fontId="38" fillId="44" borderId="36" xfId="938" applyFont="1" applyFill="1" applyBorder="1" applyAlignment="1">
      <alignment horizontal="center"/>
    </xf>
    <xf numFmtId="0" fontId="38" fillId="44" borderId="37" xfId="938" applyFont="1" applyFill="1" applyBorder="1" applyAlignment="1">
      <alignment horizontal="center"/>
    </xf>
    <xf numFmtId="0" fontId="37" fillId="0" borderId="25" xfId="938" applyFont="1" applyFill="1" applyBorder="1" applyAlignment="1">
      <alignment horizontal="center" vertical="center" wrapText="1"/>
    </xf>
    <xf numFmtId="0" fontId="37" fillId="0" borderId="17" xfId="938" applyFont="1" applyFill="1" applyBorder="1" applyAlignment="1">
      <alignment horizontal="center" vertical="center" wrapText="1"/>
    </xf>
    <xf numFmtId="0" fontId="38" fillId="43" borderId="12" xfId="938" applyFont="1" applyFill="1" applyBorder="1" applyAlignment="1">
      <alignment horizontal="center" vertical="center" wrapText="1"/>
    </xf>
    <xf numFmtId="0" fontId="38" fillId="43" borderId="11" xfId="938" applyFont="1" applyFill="1" applyBorder="1" applyAlignment="1">
      <alignment horizontal="center" vertical="center" wrapText="1"/>
    </xf>
    <xf numFmtId="0" fontId="39" fillId="47" borderId="46" xfId="0" applyFont="1" applyFill="1" applyBorder="1" applyAlignment="1">
      <alignment horizontal="center"/>
    </xf>
    <xf numFmtId="0" fontId="39" fillId="44" borderId="45" xfId="0" applyFont="1" applyFill="1" applyBorder="1" applyAlignment="1">
      <alignment horizontal="center"/>
    </xf>
    <xf numFmtId="0" fontId="39" fillId="44" borderId="46" xfId="0" applyFont="1" applyFill="1" applyBorder="1" applyAlignment="1">
      <alignment horizontal="center"/>
    </xf>
    <xf numFmtId="0" fontId="39" fillId="47" borderId="45" xfId="0" applyFont="1" applyFill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42" fillId="0" borderId="29" xfId="0" applyFont="1" applyBorder="1" applyAlignment="1">
      <alignment horizontal="left" vertical="top"/>
    </xf>
    <xf numFmtId="0" fontId="42" fillId="0" borderId="30" xfId="0" applyFont="1" applyBorder="1" applyAlignment="1">
      <alignment horizontal="left" vertical="top"/>
    </xf>
    <xf numFmtId="0" fontId="42" fillId="0" borderId="57" xfId="0" applyFont="1" applyBorder="1" applyAlignment="1">
      <alignment horizontal="left" vertical="top"/>
    </xf>
    <xf numFmtId="0" fontId="42" fillId="0" borderId="21" xfId="0" applyFont="1" applyBorder="1" applyAlignment="1">
      <alignment horizontal="left" vertical="top"/>
    </xf>
    <xf numFmtId="0" fontId="42" fillId="0" borderId="22" xfId="0" applyFont="1" applyBorder="1" applyAlignment="1">
      <alignment horizontal="left" vertical="top"/>
    </xf>
    <xf numFmtId="0" fontId="42" fillId="0" borderId="41" xfId="0" applyFont="1" applyBorder="1" applyAlignment="1">
      <alignment horizontal="left" vertical="top"/>
    </xf>
    <xf numFmtId="0" fontId="42" fillId="0" borderId="51" xfId="0" applyFont="1" applyBorder="1" applyAlignment="1">
      <alignment horizontal="left" vertical="top"/>
    </xf>
    <xf numFmtId="0" fontId="42" fillId="0" borderId="52" xfId="0" applyFont="1" applyBorder="1" applyAlignment="1">
      <alignment horizontal="left" vertical="top"/>
    </xf>
    <xf numFmtId="0" fontId="42" fillId="0" borderId="58" xfId="0" applyFont="1" applyBorder="1" applyAlignment="1">
      <alignment horizontal="left" vertical="top"/>
    </xf>
    <xf numFmtId="0" fontId="42" fillId="0" borderId="54" xfId="0" applyFont="1" applyBorder="1" applyAlignment="1">
      <alignment horizontal="left" vertical="top"/>
    </xf>
    <xf numFmtId="0" fontId="42" fillId="0" borderId="11" xfId="0" applyFont="1" applyBorder="1" applyAlignment="1">
      <alignment horizontal="left" vertical="top"/>
    </xf>
    <xf numFmtId="0" fontId="42" fillId="0" borderId="59" xfId="0" applyFont="1" applyBorder="1" applyAlignment="1">
      <alignment horizontal="left" vertical="top"/>
    </xf>
    <xf numFmtId="0" fontId="63" fillId="0" borderId="0" xfId="0" applyFont="1"/>
    <xf numFmtId="0" fontId="39" fillId="0" borderId="16" xfId="0" applyFont="1" applyFill="1" applyBorder="1"/>
    <xf numFmtId="0" fontId="0" fillId="47" borderId="0" xfId="0" applyFill="1" applyBorder="1"/>
    <xf numFmtId="0" fontId="0" fillId="44" borderId="48" xfId="0" applyFill="1" applyBorder="1"/>
    <xf numFmtId="0" fontId="0" fillId="44" borderId="40" xfId="0" applyFill="1" applyBorder="1"/>
    <xf numFmtId="0" fontId="0" fillId="47" borderId="48" xfId="0" applyFill="1" applyBorder="1"/>
    <xf numFmtId="0" fontId="0" fillId="47" borderId="40" xfId="0" applyFill="1" applyBorder="1"/>
    <xf numFmtId="3" fontId="0" fillId="47" borderId="40" xfId="0" applyNumberFormat="1" applyFill="1" applyBorder="1"/>
    <xf numFmtId="4" fontId="39" fillId="42" borderId="0" xfId="0" applyNumberFormat="1" applyFont="1" applyFill="1"/>
    <xf numFmtId="3" fontId="39" fillId="42" borderId="0" xfId="268" applyNumberFormat="1" applyFont="1" applyFill="1"/>
    <xf numFmtId="0" fontId="39" fillId="0" borderId="17" xfId="0" applyFont="1" applyFill="1" applyBorder="1"/>
    <xf numFmtId="3" fontId="0" fillId="47" borderId="37" xfId="0" applyNumberFormat="1" applyFill="1" applyBorder="1"/>
    <xf numFmtId="0" fontId="39" fillId="49" borderId="17" xfId="0" applyFont="1" applyFill="1" applyBorder="1"/>
    <xf numFmtId="0" fontId="0" fillId="49" borderId="0" xfId="0" applyFill="1" applyBorder="1"/>
    <xf numFmtId="0" fontId="65" fillId="0" borderId="25" xfId="0" applyFont="1" applyBorder="1"/>
    <xf numFmtId="0" fontId="65" fillId="47" borderId="45" xfId="0" applyFont="1" applyFill="1" applyBorder="1" applyAlignment="1"/>
    <xf numFmtId="0" fontId="65" fillId="47" borderId="46" xfId="0" applyFont="1" applyFill="1" applyBorder="1" applyAlignment="1"/>
    <xf numFmtId="0" fontId="65" fillId="44" borderId="45" xfId="0" applyFont="1" applyFill="1" applyBorder="1" applyAlignment="1"/>
    <xf numFmtId="0" fontId="65" fillId="44" borderId="46" xfId="0" applyFont="1" applyFill="1" applyBorder="1" applyAlignment="1"/>
    <xf numFmtId="0" fontId="66" fillId="0" borderId="16" xfId="0" applyFont="1" applyFill="1" applyBorder="1"/>
    <xf numFmtId="3" fontId="46" fillId="47" borderId="0" xfId="0" applyNumberFormat="1" applyFont="1" applyFill="1" applyBorder="1"/>
    <xf numFmtId="3" fontId="46" fillId="44" borderId="48" xfId="0" applyNumberFormat="1" applyFont="1" applyFill="1" applyBorder="1"/>
    <xf numFmtId="3" fontId="46" fillId="44" borderId="40" xfId="0" applyNumberFormat="1" applyFont="1" applyFill="1" applyBorder="1"/>
    <xf numFmtId="3" fontId="46" fillId="47" borderId="48" xfId="0" applyNumberFormat="1" applyFont="1" applyFill="1" applyBorder="1"/>
    <xf numFmtId="3" fontId="46" fillId="47" borderId="40" xfId="0" applyNumberFormat="1" applyFont="1" applyFill="1" applyBorder="1"/>
    <xf numFmtId="3" fontId="46" fillId="0" borderId="0" xfId="0" applyNumberFormat="1" applyFont="1"/>
    <xf numFmtId="3" fontId="66" fillId="42" borderId="0" xfId="0" applyNumberFormat="1" applyFont="1" applyFill="1"/>
    <xf numFmtId="0" fontId="46" fillId="0" borderId="0" xfId="0" applyFont="1"/>
    <xf numFmtId="3" fontId="66" fillId="42" borderId="0" xfId="268" applyNumberFormat="1" applyFont="1" applyFill="1"/>
    <xf numFmtId="0" fontId="66" fillId="49" borderId="17" xfId="0" applyFont="1" applyFill="1" applyBorder="1"/>
    <xf numFmtId="3" fontId="46" fillId="49" borderId="0" xfId="0" applyNumberFormat="1" applyFont="1" applyFill="1" applyBorder="1"/>
    <xf numFmtId="3" fontId="46" fillId="49" borderId="0" xfId="0" applyNumberFormat="1" applyFont="1" applyFill="1"/>
    <xf numFmtId="0" fontId="66" fillId="0" borderId="39" xfId="0" applyFont="1" applyBorder="1" applyAlignment="1">
      <alignment horizontal="center"/>
    </xf>
    <xf numFmtId="0" fontId="66" fillId="0" borderId="55" xfId="0" applyFont="1" applyBorder="1" applyAlignment="1">
      <alignment horizontal="center"/>
    </xf>
    <xf numFmtId="0" fontId="66" fillId="0" borderId="61" xfId="0" applyFont="1" applyBorder="1" applyAlignment="1">
      <alignment horizontal="center"/>
    </xf>
    <xf numFmtId="4" fontId="39" fillId="44" borderId="40" xfId="0" applyNumberFormat="1" applyFont="1" applyFill="1" applyBorder="1"/>
    <xf numFmtId="4" fontId="46" fillId="49" borderId="0" xfId="0" applyNumberFormat="1" applyFont="1" applyFill="1" applyBorder="1"/>
    <xf numFmtId="0" fontId="62" fillId="51" borderId="0" xfId="0" applyFont="1" applyFill="1" applyAlignment="1">
      <alignment horizontal="right"/>
    </xf>
    <xf numFmtId="179" fontId="57" fillId="51" borderId="0" xfId="0" applyNumberFormat="1" applyFont="1" applyFill="1"/>
    <xf numFmtId="0" fontId="0" fillId="51" borderId="0" xfId="0" applyFill="1"/>
    <xf numFmtId="171" fontId="11" fillId="51" borderId="0" xfId="289" applyNumberFormat="1" applyFont="1" applyFill="1"/>
    <xf numFmtId="171" fontId="11" fillId="51" borderId="0" xfId="268" applyNumberFormat="1" applyFont="1" applyFill="1"/>
    <xf numFmtId="17" fontId="0" fillId="51" borderId="0" xfId="0" applyNumberFormat="1" applyFill="1"/>
    <xf numFmtId="0" fontId="66" fillId="49" borderId="52" xfId="0" applyFont="1" applyFill="1" applyBorder="1"/>
    <xf numFmtId="178" fontId="46" fillId="49" borderId="60" xfId="268" applyNumberFormat="1" applyFont="1" applyFill="1" applyBorder="1" applyAlignment="1"/>
    <xf numFmtId="0" fontId="64" fillId="0" borderId="0" xfId="0" applyFont="1" applyBorder="1"/>
    <xf numFmtId="178" fontId="64" fillId="0" borderId="0" xfId="289" applyNumberFormat="1" applyFont="1" applyBorder="1"/>
    <xf numFmtId="0" fontId="68" fillId="0" borderId="0" xfId="0" applyFont="1" applyFill="1" applyBorder="1"/>
    <xf numFmtId="0" fontId="69" fillId="0" borderId="0" xfId="0" applyFont="1"/>
    <xf numFmtId="0" fontId="67" fillId="0" borderId="0" xfId="0" applyFont="1"/>
    <xf numFmtId="178" fontId="67" fillId="0" borderId="22" xfId="289" applyNumberFormat="1" applyFont="1" applyBorder="1"/>
    <xf numFmtId="0" fontId="67" fillId="0" borderId="22" xfId="0" applyFont="1" applyBorder="1"/>
    <xf numFmtId="0" fontId="69" fillId="0" borderId="0" xfId="0" applyFont="1" applyBorder="1"/>
    <xf numFmtId="0" fontId="67" fillId="0" borderId="22" xfId="0" applyFont="1" applyBorder="1" applyAlignment="1">
      <alignment horizontal="right"/>
    </xf>
    <xf numFmtId="0" fontId="55" fillId="0" borderId="0" xfId="0" applyFont="1" applyFill="1"/>
    <xf numFmtId="17" fontId="38" fillId="0" borderId="0" xfId="938" applyNumberFormat="1" applyFont="1" applyFill="1" applyBorder="1"/>
    <xf numFmtId="2" fontId="55" fillId="0" borderId="0" xfId="0" applyNumberFormat="1" applyFont="1" applyFill="1" applyBorder="1"/>
    <xf numFmtId="43" fontId="53" fillId="0" borderId="0" xfId="0" applyNumberFormat="1" applyFont="1" applyFill="1"/>
    <xf numFmtId="43" fontId="36" fillId="0" borderId="0" xfId="268" applyFont="1" applyFill="1" applyBorder="1" applyAlignment="1">
      <alignment horizontal="right"/>
    </xf>
  </cellXfs>
  <cellStyles count="3617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3" xfId="4" xr:uid="{00000000-0005-0000-0000-000003000000}"/>
    <cellStyle name="20% - Accent1 3 2" xfId="5" xr:uid="{00000000-0005-0000-0000-000004000000}"/>
    <cellStyle name="20% - Accent1 4" xfId="6" xr:uid="{00000000-0005-0000-0000-000005000000}"/>
    <cellStyle name="20% - Accent1 5" xfId="7" xr:uid="{00000000-0005-0000-0000-000006000000}"/>
    <cellStyle name="20% - Accent1 6" xfId="8" xr:uid="{00000000-0005-0000-0000-000007000000}"/>
    <cellStyle name="20% - Accent1 7" xfId="9" xr:uid="{00000000-0005-0000-0000-000008000000}"/>
    <cellStyle name="20% - Accent1 8" xfId="10" xr:uid="{00000000-0005-0000-0000-000009000000}"/>
    <cellStyle name="20% - Accent1 9" xfId="11" xr:uid="{00000000-0005-0000-0000-00000A000000}"/>
    <cellStyle name="20% - Accent2 2" xfId="12" xr:uid="{00000000-0005-0000-0000-00000B000000}"/>
    <cellStyle name="20% - Accent2 2 2" xfId="13" xr:uid="{00000000-0005-0000-0000-00000C000000}"/>
    <cellStyle name="20% - Accent2 2 3" xfId="14" xr:uid="{00000000-0005-0000-0000-00000D000000}"/>
    <cellStyle name="20% - Accent2 3" xfId="15" xr:uid="{00000000-0005-0000-0000-00000E000000}"/>
    <cellStyle name="20% - Accent2 3 2" xfId="16" xr:uid="{00000000-0005-0000-0000-00000F000000}"/>
    <cellStyle name="20% - Accent2 4" xfId="17" xr:uid="{00000000-0005-0000-0000-000010000000}"/>
    <cellStyle name="20% - Accent2 5" xfId="18" xr:uid="{00000000-0005-0000-0000-000011000000}"/>
    <cellStyle name="20% - Accent2 6" xfId="19" xr:uid="{00000000-0005-0000-0000-000012000000}"/>
    <cellStyle name="20% - Accent2 7" xfId="20" xr:uid="{00000000-0005-0000-0000-000013000000}"/>
    <cellStyle name="20% - Accent2 8" xfId="21" xr:uid="{00000000-0005-0000-0000-000014000000}"/>
    <cellStyle name="20% - Accent2 9" xfId="22" xr:uid="{00000000-0005-0000-0000-000015000000}"/>
    <cellStyle name="20% - Accent3 2" xfId="23" xr:uid="{00000000-0005-0000-0000-000016000000}"/>
    <cellStyle name="20% - Accent3 2 2" xfId="24" xr:uid="{00000000-0005-0000-0000-000017000000}"/>
    <cellStyle name="20% - Accent3 2 3" xfId="25" xr:uid="{00000000-0005-0000-0000-000018000000}"/>
    <cellStyle name="20% - Accent3 3" xfId="26" xr:uid="{00000000-0005-0000-0000-000019000000}"/>
    <cellStyle name="20% - Accent3 3 2" xfId="27" xr:uid="{00000000-0005-0000-0000-00001A000000}"/>
    <cellStyle name="20% - Accent3 4" xfId="28" xr:uid="{00000000-0005-0000-0000-00001B000000}"/>
    <cellStyle name="20% - Accent3 5" xfId="29" xr:uid="{00000000-0005-0000-0000-00001C000000}"/>
    <cellStyle name="20% - Accent3 6" xfId="30" xr:uid="{00000000-0005-0000-0000-00001D000000}"/>
    <cellStyle name="20% - Accent3 7" xfId="31" xr:uid="{00000000-0005-0000-0000-00001E000000}"/>
    <cellStyle name="20% - Accent3 8" xfId="32" xr:uid="{00000000-0005-0000-0000-00001F000000}"/>
    <cellStyle name="20% - Accent3 9" xfId="33" xr:uid="{00000000-0005-0000-0000-000020000000}"/>
    <cellStyle name="20% - Accent4 2" xfId="34" xr:uid="{00000000-0005-0000-0000-000021000000}"/>
    <cellStyle name="20% - Accent4 2 2" xfId="35" xr:uid="{00000000-0005-0000-0000-000022000000}"/>
    <cellStyle name="20% - Accent4 2 3" xfId="36" xr:uid="{00000000-0005-0000-0000-000023000000}"/>
    <cellStyle name="20% - Accent4 3" xfId="37" xr:uid="{00000000-0005-0000-0000-000024000000}"/>
    <cellStyle name="20% - Accent4 3 2" xfId="38" xr:uid="{00000000-0005-0000-0000-000025000000}"/>
    <cellStyle name="20% - Accent4 4" xfId="39" xr:uid="{00000000-0005-0000-0000-000026000000}"/>
    <cellStyle name="20% - Accent4 5" xfId="40" xr:uid="{00000000-0005-0000-0000-000027000000}"/>
    <cellStyle name="20% - Accent4 6" xfId="41" xr:uid="{00000000-0005-0000-0000-000028000000}"/>
    <cellStyle name="20% - Accent4 7" xfId="42" xr:uid="{00000000-0005-0000-0000-000029000000}"/>
    <cellStyle name="20% - Accent4 8" xfId="43" xr:uid="{00000000-0005-0000-0000-00002A000000}"/>
    <cellStyle name="20% - Accent4 9" xfId="44" xr:uid="{00000000-0005-0000-0000-00002B000000}"/>
    <cellStyle name="20% - Accent5 2" xfId="45" xr:uid="{00000000-0005-0000-0000-00002C000000}"/>
    <cellStyle name="20% - Accent5 2 2" xfId="46" xr:uid="{00000000-0005-0000-0000-00002D000000}"/>
    <cellStyle name="20% - Accent5 2 3" xfId="47" xr:uid="{00000000-0005-0000-0000-00002E000000}"/>
    <cellStyle name="20% - Accent5 3" xfId="48" xr:uid="{00000000-0005-0000-0000-00002F000000}"/>
    <cellStyle name="20% - Accent5 3 2" xfId="49" xr:uid="{00000000-0005-0000-0000-000030000000}"/>
    <cellStyle name="20% - Accent5 4" xfId="50" xr:uid="{00000000-0005-0000-0000-000031000000}"/>
    <cellStyle name="20% - Accent5 5" xfId="51" xr:uid="{00000000-0005-0000-0000-000032000000}"/>
    <cellStyle name="20% - Accent5 6" xfId="52" xr:uid="{00000000-0005-0000-0000-000033000000}"/>
    <cellStyle name="20% - Accent5 7" xfId="53" xr:uid="{00000000-0005-0000-0000-000034000000}"/>
    <cellStyle name="20% - Accent5 8" xfId="54" xr:uid="{00000000-0005-0000-0000-000035000000}"/>
    <cellStyle name="20% - Accent5 9" xfId="55" xr:uid="{00000000-0005-0000-0000-000036000000}"/>
    <cellStyle name="20% - Accent6 2" xfId="56" xr:uid="{00000000-0005-0000-0000-000037000000}"/>
    <cellStyle name="20% - Accent6 2 2" xfId="57" xr:uid="{00000000-0005-0000-0000-000038000000}"/>
    <cellStyle name="20% - Accent6 2 3" xfId="58" xr:uid="{00000000-0005-0000-0000-000039000000}"/>
    <cellStyle name="20% - Accent6 3" xfId="59" xr:uid="{00000000-0005-0000-0000-00003A000000}"/>
    <cellStyle name="20% - Accent6 3 2" xfId="60" xr:uid="{00000000-0005-0000-0000-00003B000000}"/>
    <cellStyle name="20% - Accent6 4" xfId="61" xr:uid="{00000000-0005-0000-0000-00003C000000}"/>
    <cellStyle name="20% - Accent6 5" xfId="62" xr:uid="{00000000-0005-0000-0000-00003D000000}"/>
    <cellStyle name="20% - Accent6 6" xfId="63" xr:uid="{00000000-0005-0000-0000-00003E000000}"/>
    <cellStyle name="20% - Accent6 7" xfId="64" xr:uid="{00000000-0005-0000-0000-00003F000000}"/>
    <cellStyle name="20% - Accent6 8" xfId="65" xr:uid="{00000000-0005-0000-0000-000040000000}"/>
    <cellStyle name="20% - Accent6 9" xfId="66" xr:uid="{00000000-0005-0000-0000-000041000000}"/>
    <cellStyle name="40% - Accent1 2" xfId="67" xr:uid="{00000000-0005-0000-0000-000042000000}"/>
    <cellStyle name="40% - Accent1 2 2" xfId="68" xr:uid="{00000000-0005-0000-0000-000043000000}"/>
    <cellStyle name="40% - Accent1 2 3" xfId="69" xr:uid="{00000000-0005-0000-0000-000044000000}"/>
    <cellStyle name="40% - Accent1 3" xfId="70" xr:uid="{00000000-0005-0000-0000-000045000000}"/>
    <cellStyle name="40% - Accent1 3 2" xfId="71" xr:uid="{00000000-0005-0000-0000-000046000000}"/>
    <cellStyle name="40% - Accent1 4" xfId="72" xr:uid="{00000000-0005-0000-0000-000047000000}"/>
    <cellStyle name="40% - Accent1 5" xfId="73" xr:uid="{00000000-0005-0000-0000-000048000000}"/>
    <cellStyle name="40% - Accent1 6" xfId="74" xr:uid="{00000000-0005-0000-0000-000049000000}"/>
    <cellStyle name="40% - Accent1 7" xfId="75" xr:uid="{00000000-0005-0000-0000-00004A000000}"/>
    <cellStyle name="40% - Accent1 8" xfId="76" xr:uid="{00000000-0005-0000-0000-00004B000000}"/>
    <cellStyle name="40% - Accent1 9" xfId="77" xr:uid="{00000000-0005-0000-0000-00004C000000}"/>
    <cellStyle name="40% - Accent2 2" xfId="78" xr:uid="{00000000-0005-0000-0000-00004D000000}"/>
    <cellStyle name="40% - Accent2 2 2" xfId="79" xr:uid="{00000000-0005-0000-0000-00004E000000}"/>
    <cellStyle name="40% - Accent2 2 3" xfId="80" xr:uid="{00000000-0005-0000-0000-00004F000000}"/>
    <cellStyle name="40% - Accent2 3" xfId="81" xr:uid="{00000000-0005-0000-0000-000050000000}"/>
    <cellStyle name="40% - Accent2 3 2" xfId="82" xr:uid="{00000000-0005-0000-0000-000051000000}"/>
    <cellStyle name="40% - Accent2 4" xfId="83" xr:uid="{00000000-0005-0000-0000-000052000000}"/>
    <cellStyle name="40% - Accent2 5" xfId="84" xr:uid="{00000000-0005-0000-0000-000053000000}"/>
    <cellStyle name="40% - Accent2 6" xfId="85" xr:uid="{00000000-0005-0000-0000-000054000000}"/>
    <cellStyle name="40% - Accent2 7" xfId="86" xr:uid="{00000000-0005-0000-0000-000055000000}"/>
    <cellStyle name="40% - Accent2 8" xfId="87" xr:uid="{00000000-0005-0000-0000-000056000000}"/>
    <cellStyle name="40% - Accent2 9" xfId="88" xr:uid="{00000000-0005-0000-0000-000057000000}"/>
    <cellStyle name="40% - Accent3 2" xfId="89" xr:uid="{00000000-0005-0000-0000-000058000000}"/>
    <cellStyle name="40% - Accent3 2 2" xfId="90" xr:uid="{00000000-0005-0000-0000-000059000000}"/>
    <cellStyle name="40% - Accent3 2 3" xfId="91" xr:uid="{00000000-0005-0000-0000-00005A000000}"/>
    <cellStyle name="40% - Accent3 3" xfId="92" xr:uid="{00000000-0005-0000-0000-00005B000000}"/>
    <cellStyle name="40% - Accent3 3 2" xfId="93" xr:uid="{00000000-0005-0000-0000-00005C000000}"/>
    <cellStyle name="40% - Accent3 4" xfId="94" xr:uid="{00000000-0005-0000-0000-00005D000000}"/>
    <cellStyle name="40% - Accent3 5" xfId="95" xr:uid="{00000000-0005-0000-0000-00005E000000}"/>
    <cellStyle name="40% - Accent3 6" xfId="96" xr:uid="{00000000-0005-0000-0000-00005F000000}"/>
    <cellStyle name="40% - Accent3 7" xfId="97" xr:uid="{00000000-0005-0000-0000-000060000000}"/>
    <cellStyle name="40% - Accent3 8" xfId="98" xr:uid="{00000000-0005-0000-0000-000061000000}"/>
    <cellStyle name="40% - Accent3 9" xfId="99" xr:uid="{00000000-0005-0000-0000-000062000000}"/>
    <cellStyle name="40% - Accent4 2" xfId="100" xr:uid="{00000000-0005-0000-0000-000063000000}"/>
    <cellStyle name="40% - Accent4 2 2" xfId="101" xr:uid="{00000000-0005-0000-0000-000064000000}"/>
    <cellStyle name="40% - Accent4 2 3" xfId="102" xr:uid="{00000000-0005-0000-0000-000065000000}"/>
    <cellStyle name="40% - Accent4 3" xfId="103" xr:uid="{00000000-0005-0000-0000-000066000000}"/>
    <cellStyle name="40% - Accent4 3 2" xfId="104" xr:uid="{00000000-0005-0000-0000-000067000000}"/>
    <cellStyle name="40% - Accent4 4" xfId="105" xr:uid="{00000000-0005-0000-0000-000068000000}"/>
    <cellStyle name="40% - Accent4 5" xfId="106" xr:uid="{00000000-0005-0000-0000-000069000000}"/>
    <cellStyle name="40% - Accent4 6" xfId="107" xr:uid="{00000000-0005-0000-0000-00006A000000}"/>
    <cellStyle name="40% - Accent4 7" xfId="108" xr:uid="{00000000-0005-0000-0000-00006B000000}"/>
    <cellStyle name="40% - Accent4 8" xfId="109" xr:uid="{00000000-0005-0000-0000-00006C000000}"/>
    <cellStyle name="40% - Accent4 9" xfId="110" xr:uid="{00000000-0005-0000-0000-00006D000000}"/>
    <cellStyle name="40% - Accent5 2" xfId="111" xr:uid="{00000000-0005-0000-0000-00006E000000}"/>
    <cellStyle name="40% - Accent5 2 2" xfId="112" xr:uid="{00000000-0005-0000-0000-00006F000000}"/>
    <cellStyle name="40% - Accent5 2 3" xfId="113" xr:uid="{00000000-0005-0000-0000-000070000000}"/>
    <cellStyle name="40% - Accent5 3" xfId="114" xr:uid="{00000000-0005-0000-0000-000071000000}"/>
    <cellStyle name="40% - Accent5 3 2" xfId="115" xr:uid="{00000000-0005-0000-0000-000072000000}"/>
    <cellStyle name="40% - Accent5 4" xfId="116" xr:uid="{00000000-0005-0000-0000-000073000000}"/>
    <cellStyle name="40% - Accent5 5" xfId="117" xr:uid="{00000000-0005-0000-0000-000074000000}"/>
    <cellStyle name="40% - Accent5 6" xfId="118" xr:uid="{00000000-0005-0000-0000-000075000000}"/>
    <cellStyle name="40% - Accent5 7" xfId="119" xr:uid="{00000000-0005-0000-0000-000076000000}"/>
    <cellStyle name="40% - Accent5 8" xfId="120" xr:uid="{00000000-0005-0000-0000-000077000000}"/>
    <cellStyle name="40% - Accent5 9" xfId="121" xr:uid="{00000000-0005-0000-0000-000078000000}"/>
    <cellStyle name="40% - Accent6 2" xfId="122" xr:uid="{00000000-0005-0000-0000-000079000000}"/>
    <cellStyle name="40% - Accent6 2 2" xfId="123" xr:uid="{00000000-0005-0000-0000-00007A000000}"/>
    <cellStyle name="40% - Accent6 2 3" xfId="124" xr:uid="{00000000-0005-0000-0000-00007B000000}"/>
    <cellStyle name="40% - Accent6 3" xfId="125" xr:uid="{00000000-0005-0000-0000-00007C000000}"/>
    <cellStyle name="40% - Accent6 3 2" xfId="126" xr:uid="{00000000-0005-0000-0000-00007D000000}"/>
    <cellStyle name="40% - Accent6 4" xfId="127" xr:uid="{00000000-0005-0000-0000-00007E000000}"/>
    <cellStyle name="40% - Accent6 5" xfId="128" xr:uid="{00000000-0005-0000-0000-00007F000000}"/>
    <cellStyle name="40% - Accent6 6" xfId="129" xr:uid="{00000000-0005-0000-0000-000080000000}"/>
    <cellStyle name="40% - Accent6 7" xfId="130" xr:uid="{00000000-0005-0000-0000-000081000000}"/>
    <cellStyle name="40% - Accent6 8" xfId="131" xr:uid="{00000000-0005-0000-0000-000082000000}"/>
    <cellStyle name="40% - Accent6 9" xfId="132" xr:uid="{00000000-0005-0000-0000-000083000000}"/>
    <cellStyle name="60% - Accent1 2" xfId="133" xr:uid="{00000000-0005-0000-0000-000084000000}"/>
    <cellStyle name="60% - Accent1 2 2" xfId="134" xr:uid="{00000000-0005-0000-0000-000085000000}"/>
    <cellStyle name="60% - Accent1 3" xfId="135" xr:uid="{00000000-0005-0000-0000-000086000000}"/>
    <cellStyle name="60% - Accent1 4" xfId="136" xr:uid="{00000000-0005-0000-0000-000087000000}"/>
    <cellStyle name="60% - Accent1 5" xfId="137" xr:uid="{00000000-0005-0000-0000-000088000000}"/>
    <cellStyle name="60% - Accent1 6" xfId="138" xr:uid="{00000000-0005-0000-0000-000089000000}"/>
    <cellStyle name="60% - Accent1 7" xfId="139" xr:uid="{00000000-0005-0000-0000-00008A000000}"/>
    <cellStyle name="60% - Accent1 8" xfId="140" xr:uid="{00000000-0005-0000-0000-00008B000000}"/>
    <cellStyle name="60% - Accent1 9" xfId="141" xr:uid="{00000000-0005-0000-0000-00008C000000}"/>
    <cellStyle name="60% - Accent2 2" xfId="142" xr:uid="{00000000-0005-0000-0000-00008D000000}"/>
    <cellStyle name="60% - Accent2 2 2" xfId="143" xr:uid="{00000000-0005-0000-0000-00008E000000}"/>
    <cellStyle name="60% - Accent2 3" xfId="144" xr:uid="{00000000-0005-0000-0000-00008F000000}"/>
    <cellStyle name="60% - Accent2 4" xfId="145" xr:uid="{00000000-0005-0000-0000-000090000000}"/>
    <cellStyle name="60% - Accent2 5" xfId="146" xr:uid="{00000000-0005-0000-0000-000091000000}"/>
    <cellStyle name="60% - Accent2 6" xfId="147" xr:uid="{00000000-0005-0000-0000-000092000000}"/>
    <cellStyle name="60% - Accent2 7" xfId="148" xr:uid="{00000000-0005-0000-0000-000093000000}"/>
    <cellStyle name="60% - Accent2 8" xfId="149" xr:uid="{00000000-0005-0000-0000-000094000000}"/>
    <cellStyle name="60% - Accent2 9" xfId="150" xr:uid="{00000000-0005-0000-0000-000095000000}"/>
    <cellStyle name="60% - Accent3 2" xfId="151" xr:uid="{00000000-0005-0000-0000-000096000000}"/>
    <cellStyle name="60% - Accent3 2 2" xfId="152" xr:uid="{00000000-0005-0000-0000-000097000000}"/>
    <cellStyle name="60% - Accent3 3" xfId="153" xr:uid="{00000000-0005-0000-0000-000098000000}"/>
    <cellStyle name="60% - Accent3 4" xfId="154" xr:uid="{00000000-0005-0000-0000-000099000000}"/>
    <cellStyle name="60% - Accent3 5" xfId="155" xr:uid="{00000000-0005-0000-0000-00009A000000}"/>
    <cellStyle name="60% - Accent3 6" xfId="156" xr:uid="{00000000-0005-0000-0000-00009B000000}"/>
    <cellStyle name="60% - Accent3 7" xfId="157" xr:uid="{00000000-0005-0000-0000-00009C000000}"/>
    <cellStyle name="60% - Accent3 8" xfId="158" xr:uid="{00000000-0005-0000-0000-00009D000000}"/>
    <cellStyle name="60% - Accent3 9" xfId="159" xr:uid="{00000000-0005-0000-0000-00009E000000}"/>
    <cellStyle name="60% - Accent4 2" xfId="160" xr:uid="{00000000-0005-0000-0000-00009F000000}"/>
    <cellStyle name="60% - Accent4 2 2" xfId="161" xr:uid="{00000000-0005-0000-0000-0000A0000000}"/>
    <cellStyle name="60% - Accent4 3" xfId="162" xr:uid="{00000000-0005-0000-0000-0000A1000000}"/>
    <cellStyle name="60% - Accent4 4" xfId="163" xr:uid="{00000000-0005-0000-0000-0000A2000000}"/>
    <cellStyle name="60% - Accent4 5" xfId="164" xr:uid="{00000000-0005-0000-0000-0000A3000000}"/>
    <cellStyle name="60% - Accent4 6" xfId="165" xr:uid="{00000000-0005-0000-0000-0000A4000000}"/>
    <cellStyle name="60% - Accent4 7" xfId="166" xr:uid="{00000000-0005-0000-0000-0000A5000000}"/>
    <cellStyle name="60% - Accent4 8" xfId="167" xr:uid="{00000000-0005-0000-0000-0000A6000000}"/>
    <cellStyle name="60% - Accent4 9" xfId="168" xr:uid="{00000000-0005-0000-0000-0000A7000000}"/>
    <cellStyle name="60% - Accent5 2" xfId="169" xr:uid="{00000000-0005-0000-0000-0000A8000000}"/>
    <cellStyle name="60% - Accent5 2 2" xfId="170" xr:uid="{00000000-0005-0000-0000-0000A9000000}"/>
    <cellStyle name="60% - Accent5 3" xfId="171" xr:uid="{00000000-0005-0000-0000-0000AA000000}"/>
    <cellStyle name="60% - Accent5 4" xfId="172" xr:uid="{00000000-0005-0000-0000-0000AB000000}"/>
    <cellStyle name="60% - Accent5 5" xfId="173" xr:uid="{00000000-0005-0000-0000-0000AC000000}"/>
    <cellStyle name="60% - Accent5 6" xfId="174" xr:uid="{00000000-0005-0000-0000-0000AD000000}"/>
    <cellStyle name="60% - Accent5 7" xfId="175" xr:uid="{00000000-0005-0000-0000-0000AE000000}"/>
    <cellStyle name="60% - Accent5 8" xfId="176" xr:uid="{00000000-0005-0000-0000-0000AF000000}"/>
    <cellStyle name="60% - Accent5 9" xfId="177" xr:uid="{00000000-0005-0000-0000-0000B0000000}"/>
    <cellStyle name="60% - Accent6 2" xfId="178" xr:uid="{00000000-0005-0000-0000-0000B1000000}"/>
    <cellStyle name="60% - Accent6 2 2" xfId="179" xr:uid="{00000000-0005-0000-0000-0000B2000000}"/>
    <cellStyle name="60% - Accent6 3" xfId="180" xr:uid="{00000000-0005-0000-0000-0000B3000000}"/>
    <cellStyle name="60% - Accent6 4" xfId="181" xr:uid="{00000000-0005-0000-0000-0000B4000000}"/>
    <cellStyle name="60% - Accent6 5" xfId="182" xr:uid="{00000000-0005-0000-0000-0000B5000000}"/>
    <cellStyle name="60% - Accent6 6" xfId="183" xr:uid="{00000000-0005-0000-0000-0000B6000000}"/>
    <cellStyle name="60% - Accent6 7" xfId="184" xr:uid="{00000000-0005-0000-0000-0000B7000000}"/>
    <cellStyle name="60% - Accent6 8" xfId="185" xr:uid="{00000000-0005-0000-0000-0000B8000000}"/>
    <cellStyle name="60% - Accent6 9" xfId="186" xr:uid="{00000000-0005-0000-0000-0000B9000000}"/>
    <cellStyle name="Accent1 2" xfId="187" xr:uid="{00000000-0005-0000-0000-0000BA000000}"/>
    <cellStyle name="Accent1 2 2" xfId="188" xr:uid="{00000000-0005-0000-0000-0000BB000000}"/>
    <cellStyle name="Accent1 3" xfId="189" xr:uid="{00000000-0005-0000-0000-0000BC000000}"/>
    <cellStyle name="Accent1 4" xfId="190" xr:uid="{00000000-0005-0000-0000-0000BD000000}"/>
    <cellStyle name="Accent1 5" xfId="191" xr:uid="{00000000-0005-0000-0000-0000BE000000}"/>
    <cellStyle name="Accent1 6" xfId="192" xr:uid="{00000000-0005-0000-0000-0000BF000000}"/>
    <cellStyle name="Accent1 7" xfId="193" xr:uid="{00000000-0005-0000-0000-0000C0000000}"/>
    <cellStyle name="Accent1 8" xfId="194" xr:uid="{00000000-0005-0000-0000-0000C1000000}"/>
    <cellStyle name="Accent1 9" xfId="195" xr:uid="{00000000-0005-0000-0000-0000C2000000}"/>
    <cellStyle name="Accent2 2" xfId="196" xr:uid="{00000000-0005-0000-0000-0000C3000000}"/>
    <cellStyle name="Accent2 2 2" xfId="197" xr:uid="{00000000-0005-0000-0000-0000C4000000}"/>
    <cellStyle name="Accent2 3" xfId="198" xr:uid="{00000000-0005-0000-0000-0000C5000000}"/>
    <cellStyle name="Accent2 4" xfId="199" xr:uid="{00000000-0005-0000-0000-0000C6000000}"/>
    <cellStyle name="Accent2 5" xfId="200" xr:uid="{00000000-0005-0000-0000-0000C7000000}"/>
    <cellStyle name="Accent2 6" xfId="201" xr:uid="{00000000-0005-0000-0000-0000C8000000}"/>
    <cellStyle name="Accent2 7" xfId="202" xr:uid="{00000000-0005-0000-0000-0000C9000000}"/>
    <cellStyle name="Accent2 8" xfId="203" xr:uid="{00000000-0005-0000-0000-0000CA000000}"/>
    <cellStyle name="Accent2 9" xfId="204" xr:uid="{00000000-0005-0000-0000-0000CB000000}"/>
    <cellStyle name="Accent3 2" xfId="205" xr:uid="{00000000-0005-0000-0000-0000CC000000}"/>
    <cellStyle name="Accent3 2 2" xfId="206" xr:uid="{00000000-0005-0000-0000-0000CD000000}"/>
    <cellStyle name="Accent3 3" xfId="207" xr:uid="{00000000-0005-0000-0000-0000CE000000}"/>
    <cellStyle name="Accent3 4" xfId="208" xr:uid="{00000000-0005-0000-0000-0000CF000000}"/>
    <cellStyle name="Accent3 5" xfId="209" xr:uid="{00000000-0005-0000-0000-0000D0000000}"/>
    <cellStyle name="Accent3 6" xfId="210" xr:uid="{00000000-0005-0000-0000-0000D1000000}"/>
    <cellStyle name="Accent3 7" xfId="211" xr:uid="{00000000-0005-0000-0000-0000D2000000}"/>
    <cellStyle name="Accent3 8" xfId="212" xr:uid="{00000000-0005-0000-0000-0000D3000000}"/>
    <cellStyle name="Accent3 9" xfId="213" xr:uid="{00000000-0005-0000-0000-0000D4000000}"/>
    <cellStyle name="Accent4 2" xfId="214" xr:uid="{00000000-0005-0000-0000-0000D5000000}"/>
    <cellStyle name="Accent4 2 2" xfId="215" xr:uid="{00000000-0005-0000-0000-0000D6000000}"/>
    <cellStyle name="Accent4 3" xfId="216" xr:uid="{00000000-0005-0000-0000-0000D7000000}"/>
    <cellStyle name="Accent4 4" xfId="217" xr:uid="{00000000-0005-0000-0000-0000D8000000}"/>
    <cellStyle name="Accent4 5" xfId="218" xr:uid="{00000000-0005-0000-0000-0000D9000000}"/>
    <cellStyle name="Accent4 6" xfId="219" xr:uid="{00000000-0005-0000-0000-0000DA000000}"/>
    <cellStyle name="Accent4 7" xfId="220" xr:uid="{00000000-0005-0000-0000-0000DB000000}"/>
    <cellStyle name="Accent4 8" xfId="221" xr:uid="{00000000-0005-0000-0000-0000DC000000}"/>
    <cellStyle name="Accent4 9" xfId="222" xr:uid="{00000000-0005-0000-0000-0000DD000000}"/>
    <cellStyle name="Accent5 2" xfId="223" xr:uid="{00000000-0005-0000-0000-0000DE000000}"/>
    <cellStyle name="Accent5 2 2" xfId="224" xr:uid="{00000000-0005-0000-0000-0000DF000000}"/>
    <cellStyle name="Accent5 3" xfId="225" xr:uid="{00000000-0005-0000-0000-0000E0000000}"/>
    <cellStyle name="Accent5 4" xfId="226" xr:uid="{00000000-0005-0000-0000-0000E1000000}"/>
    <cellStyle name="Accent5 5" xfId="227" xr:uid="{00000000-0005-0000-0000-0000E2000000}"/>
    <cellStyle name="Accent5 6" xfId="228" xr:uid="{00000000-0005-0000-0000-0000E3000000}"/>
    <cellStyle name="Accent5 7" xfId="229" xr:uid="{00000000-0005-0000-0000-0000E4000000}"/>
    <cellStyle name="Accent5 8" xfId="230" xr:uid="{00000000-0005-0000-0000-0000E5000000}"/>
    <cellStyle name="Accent5 9" xfId="231" xr:uid="{00000000-0005-0000-0000-0000E6000000}"/>
    <cellStyle name="Accent6 2" xfId="232" xr:uid="{00000000-0005-0000-0000-0000E7000000}"/>
    <cellStyle name="Accent6 2 2" xfId="233" xr:uid="{00000000-0005-0000-0000-0000E8000000}"/>
    <cellStyle name="Accent6 3" xfId="234" xr:uid="{00000000-0005-0000-0000-0000E9000000}"/>
    <cellStyle name="Accent6 4" xfId="235" xr:uid="{00000000-0005-0000-0000-0000EA000000}"/>
    <cellStyle name="Accent6 5" xfId="236" xr:uid="{00000000-0005-0000-0000-0000EB000000}"/>
    <cellStyle name="Accent6 6" xfId="237" xr:uid="{00000000-0005-0000-0000-0000EC000000}"/>
    <cellStyle name="Accent6 7" xfId="238" xr:uid="{00000000-0005-0000-0000-0000ED000000}"/>
    <cellStyle name="Accent6 8" xfId="239" xr:uid="{00000000-0005-0000-0000-0000EE000000}"/>
    <cellStyle name="Accent6 9" xfId="240" xr:uid="{00000000-0005-0000-0000-0000EF000000}"/>
    <cellStyle name="Bad 2" xfId="241" xr:uid="{00000000-0005-0000-0000-0000F0000000}"/>
    <cellStyle name="Bad 2 2" xfId="242" xr:uid="{00000000-0005-0000-0000-0000F1000000}"/>
    <cellStyle name="Bad 3" xfId="243" xr:uid="{00000000-0005-0000-0000-0000F2000000}"/>
    <cellStyle name="Bad 4" xfId="244" xr:uid="{00000000-0005-0000-0000-0000F3000000}"/>
    <cellStyle name="Bad 5" xfId="245" xr:uid="{00000000-0005-0000-0000-0000F4000000}"/>
    <cellStyle name="Bad 6" xfId="246" xr:uid="{00000000-0005-0000-0000-0000F5000000}"/>
    <cellStyle name="Bad 7" xfId="247" xr:uid="{00000000-0005-0000-0000-0000F6000000}"/>
    <cellStyle name="Bad 8" xfId="248" xr:uid="{00000000-0005-0000-0000-0000F7000000}"/>
    <cellStyle name="Bad 9" xfId="249" xr:uid="{00000000-0005-0000-0000-0000F8000000}"/>
    <cellStyle name="Calculation 2" xfId="250" xr:uid="{00000000-0005-0000-0000-0000F9000000}"/>
    <cellStyle name="Calculation 2 2" xfId="251" xr:uid="{00000000-0005-0000-0000-0000FA000000}"/>
    <cellStyle name="Calculation 3" xfId="252" xr:uid="{00000000-0005-0000-0000-0000FB000000}"/>
    <cellStyle name="Calculation 4" xfId="253" xr:uid="{00000000-0005-0000-0000-0000FC000000}"/>
    <cellStyle name="Calculation 5" xfId="254" xr:uid="{00000000-0005-0000-0000-0000FD000000}"/>
    <cellStyle name="Calculation 6" xfId="255" xr:uid="{00000000-0005-0000-0000-0000FE000000}"/>
    <cellStyle name="Calculation 7" xfId="256" xr:uid="{00000000-0005-0000-0000-0000FF000000}"/>
    <cellStyle name="Calculation 8" xfId="257" xr:uid="{00000000-0005-0000-0000-000000010000}"/>
    <cellStyle name="Calculation 9" xfId="258" xr:uid="{00000000-0005-0000-0000-000001010000}"/>
    <cellStyle name="Check Cell 2" xfId="259" xr:uid="{00000000-0005-0000-0000-000002010000}"/>
    <cellStyle name="Check Cell 2 2" xfId="260" xr:uid="{00000000-0005-0000-0000-000003010000}"/>
    <cellStyle name="Check Cell 3" xfId="261" xr:uid="{00000000-0005-0000-0000-000004010000}"/>
    <cellStyle name="Check Cell 4" xfId="262" xr:uid="{00000000-0005-0000-0000-000005010000}"/>
    <cellStyle name="Check Cell 5" xfId="263" xr:uid="{00000000-0005-0000-0000-000006010000}"/>
    <cellStyle name="Check Cell 6" xfId="264" xr:uid="{00000000-0005-0000-0000-000007010000}"/>
    <cellStyle name="Check Cell 7" xfId="265" xr:uid="{00000000-0005-0000-0000-000008010000}"/>
    <cellStyle name="Check Cell 8" xfId="266" xr:uid="{00000000-0005-0000-0000-000009010000}"/>
    <cellStyle name="Check Cell 9" xfId="267" xr:uid="{00000000-0005-0000-0000-00000A010000}"/>
    <cellStyle name="Comma" xfId="268" builtinId="3"/>
    <cellStyle name="Comma [0] 2" xfId="269" xr:uid="{00000000-0005-0000-0000-00000C010000}"/>
    <cellStyle name="Comma [0] 2 2" xfId="270" xr:uid="{00000000-0005-0000-0000-00000D010000}"/>
    <cellStyle name="Comma [0] 2 2 2" xfId="271" xr:uid="{00000000-0005-0000-0000-00000E010000}"/>
    <cellStyle name="Comma [0] 2 2 2 2" xfId="272" xr:uid="{00000000-0005-0000-0000-00000F010000}"/>
    <cellStyle name="Comma [0] 2 2 6" xfId="273" xr:uid="{00000000-0005-0000-0000-000010010000}"/>
    <cellStyle name="Comma [0] 2 3" xfId="274" xr:uid="{00000000-0005-0000-0000-000011010000}"/>
    <cellStyle name="Comma [0] 2 4" xfId="275" xr:uid="{00000000-0005-0000-0000-000012010000}"/>
    <cellStyle name="Comma 10" xfId="276" xr:uid="{00000000-0005-0000-0000-000013010000}"/>
    <cellStyle name="Comma 10 2" xfId="277" xr:uid="{00000000-0005-0000-0000-000014010000}"/>
    <cellStyle name="Comma 10 2 2" xfId="278" xr:uid="{00000000-0005-0000-0000-000015010000}"/>
    <cellStyle name="Comma 10 2 2 3" xfId="3616" xr:uid="{00000000-0005-0000-0000-000016010000}"/>
    <cellStyle name="Comma 10 3" xfId="279" xr:uid="{00000000-0005-0000-0000-000017010000}"/>
    <cellStyle name="Comma 10 4" xfId="3544" xr:uid="{00000000-0005-0000-0000-000018010000}"/>
    <cellStyle name="Comma 10 5" xfId="3545" xr:uid="{00000000-0005-0000-0000-000019010000}"/>
    <cellStyle name="Comma 10 6" xfId="3546" xr:uid="{00000000-0005-0000-0000-00001A010000}"/>
    <cellStyle name="Comma 10 7" xfId="3547" xr:uid="{00000000-0005-0000-0000-00001B010000}"/>
    <cellStyle name="Comma 11" xfId="280" xr:uid="{00000000-0005-0000-0000-00001C010000}"/>
    <cellStyle name="Comma 11 2" xfId="281" xr:uid="{00000000-0005-0000-0000-00001D010000}"/>
    <cellStyle name="Comma 11 2 2" xfId="282" xr:uid="{00000000-0005-0000-0000-00001E010000}"/>
    <cellStyle name="Comma 11 2 2 2" xfId="283" xr:uid="{00000000-0005-0000-0000-00001F010000}"/>
    <cellStyle name="Comma 11 2 3" xfId="284" xr:uid="{00000000-0005-0000-0000-000020010000}"/>
    <cellStyle name="Comma 11 2 4" xfId="285" xr:uid="{00000000-0005-0000-0000-000021010000}"/>
    <cellStyle name="Comma 11 2 5" xfId="286" xr:uid="{00000000-0005-0000-0000-000022010000}"/>
    <cellStyle name="Comma 11 2 6" xfId="287" xr:uid="{00000000-0005-0000-0000-000023010000}"/>
    <cellStyle name="Comma 11 3" xfId="288" xr:uid="{00000000-0005-0000-0000-000024010000}"/>
    <cellStyle name="Comma 11 3 2" xfId="289" xr:uid="{00000000-0005-0000-0000-000025010000}"/>
    <cellStyle name="Comma 11 3 2 2" xfId="290" xr:uid="{00000000-0005-0000-0000-000026010000}"/>
    <cellStyle name="Comma 11 3 2 2 2" xfId="291" xr:uid="{00000000-0005-0000-0000-000027010000}"/>
    <cellStyle name="Comma 11 4" xfId="3548" xr:uid="{00000000-0005-0000-0000-000028010000}"/>
    <cellStyle name="Comma 11 5" xfId="3549" xr:uid="{00000000-0005-0000-0000-000029010000}"/>
    <cellStyle name="Comma 11 6" xfId="3550" xr:uid="{00000000-0005-0000-0000-00002A010000}"/>
    <cellStyle name="Comma 12" xfId="292" xr:uid="{00000000-0005-0000-0000-00002B010000}"/>
    <cellStyle name="Comma 12 2" xfId="293" xr:uid="{00000000-0005-0000-0000-00002C010000}"/>
    <cellStyle name="Comma 12 2 2" xfId="294" xr:uid="{00000000-0005-0000-0000-00002D010000}"/>
    <cellStyle name="Comma 12 3" xfId="295" xr:uid="{00000000-0005-0000-0000-00002E010000}"/>
    <cellStyle name="Comma 13" xfId="296" xr:uid="{00000000-0005-0000-0000-00002F010000}"/>
    <cellStyle name="Comma 13 2" xfId="297" xr:uid="{00000000-0005-0000-0000-000030010000}"/>
    <cellStyle name="Comma 13 3" xfId="3551" xr:uid="{00000000-0005-0000-0000-000031010000}"/>
    <cellStyle name="Comma 13 4" xfId="3552" xr:uid="{00000000-0005-0000-0000-000032010000}"/>
    <cellStyle name="Comma 13 5" xfId="3553" xr:uid="{00000000-0005-0000-0000-000033010000}"/>
    <cellStyle name="Comma 13 6" xfId="3554" xr:uid="{00000000-0005-0000-0000-000034010000}"/>
    <cellStyle name="Comma 14" xfId="298" xr:uid="{00000000-0005-0000-0000-000035010000}"/>
    <cellStyle name="Comma 14 2" xfId="299" xr:uid="{00000000-0005-0000-0000-000036010000}"/>
    <cellStyle name="Comma 15" xfId="300" xr:uid="{00000000-0005-0000-0000-000037010000}"/>
    <cellStyle name="Comma 15 2" xfId="301" xr:uid="{00000000-0005-0000-0000-000038010000}"/>
    <cellStyle name="Comma 15 3" xfId="302" xr:uid="{00000000-0005-0000-0000-000039010000}"/>
    <cellStyle name="Comma 15 4" xfId="3555" xr:uid="{00000000-0005-0000-0000-00003A010000}"/>
    <cellStyle name="Comma 15 5" xfId="3556" xr:uid="{00000000-0005-0000-0000-00003B010000}"/>
    <cellStyle name="Comma 15 6" xfId="3557" xr:uid="{00000000-0005-0000-0000-00003C010000}"/>
    <cellStyle name="Comma 16" xfId="303" xr:uid="{00000000-0005-0000-0000-00003D010000}"/>
    <cellStyle name="Comma 16 2" xfId="304" xr:uid="{00000000-0005-0000-0000-00003E010000}"/>
    <cellStyle name="Comma 16 2 2" xfId="305" xr:uid="{00000000-0005-0000-0000-00003F010000}"/>
    <cellStyle name="Comma 16 2 3" xfId="306" xr:uid="{00000000-0005-0000-0000-000040010000}"/>
    <cellStyle name="Comma 16 2 4" xfId="307" xr:uid="{00000000-0005-0000-0000-000041010000}"/>
    <cellStyle name="Comma 16 2 4 2" xfId="308" xr:uid="{00000000-0005-0000-0000-000042010000}"/>
    <cellStyle name="Comma 16 3" xfId="309" xr:uid="{00000000-0005-0000-0000-000043010000}"/>
    <cellStyle name="Comma 17" xfId="310" xr:uid="{00000000-0005-0000-0000-000044010000}"/>
    <cellStyle name="Comma 17 2" xfId="311" xr:uid="{00000000-0005-0000-0000-000045010000}"/>
    <cellStyle name="Comma 17 3" xfId="312" xr:uid="{00000000-0005-0000-0000-000046010000}"/>
    <cellStyle name="Comma 17 4" xfId="3558" xr:uid="{00000000-0005-0000-0000-000047010000}"/>
    <cellStyle name="Comma 18" xfId="313" xr:uid="{00000000-0005-0000-0000-000048010000}"/>
    <cellStyle name="Comma 18 2" xfId="314" xr:uid="{00000000-0005-0000-0000-000049010000}"/>
    <cellStyle name="Comma 18 3" xfId="3559" xr:uid="{00000000-0005-0000-0000-00004A010000}"/>
    <cellStyle name="Comma 18 4" xfId="3560" xr:uid="{00000000-0005-0000-0000-00004B010000}"/>
    <cellStyle name="Comma 19" xfId="315" xr:uid="{00000000-0005-0000-0000-00004C010000}"/>
    <cellStyle name="Comma 19 2" xfId="316" xr:uid="{00000000-0005-0000-0000-00004D010000}"/>
    <cellStyle name="Comma 19 3" xfId="3561" xr:uid="{00000000-0005-0000-0000-00004E010000}"/>
    <cellStyle name="Comma 19 4" xfId="3562" xr:uid="{00000000-0005-0000-0000-00004F010000}"/>
    <cellStyle name="Comma 2" xfId="317" xr:uid="{00000000-0005-0000-0000-000050010000}"/>
    <cellStyle name="Comma 2 10" xfId="318" xr:uid="{00000000-0005-0000-0000-000051010000}"/>
    <cellStyle name="Comma 2 11" xfId="319" xr:uid="{00000000-0005-0000-0000-000052010000}"/>
    <cellStyle name="Comma 2 12" xfId="320" xr:uid="{00000000-0005-0000-0000-000053010000}"/>
    <cellStyle name="Comma 2 12 2" xfId="321" xr:uid="{00000000-0005-0000-0000-000054010000}"/>
    <cellStyle name="Comma 2 12 2 2" xfId="322" xr:uid="{00000000-0005-0000-0000-000055010000}"/>
    <cellStyle name="Comma 2 13" xfId="323" xr:uid="{00000000-0005-0000-0000-000056010000}"/>
    <cellStyle name="Comma 2 13 2" xfId="324" xr:uid="{00000000-0005-0000-0000-000057010000}"/>
    <cellStyle name="Comma 2 2" xfId="325" xr:uid="{00000000-0005-0000-0000-000058010000}"/>
    <cellStyle name="Comma 2 2 10" xfId="326" xr:uid="{00000000-0005-0000-0000-000059010000}"/>
    <cellStyle name="Comma 2 2 11" xfId="327" xr:uid="{00000000-0005-0000-0000-00005A010000}"/>
    <cellStyle name="Comma 2 2 12" xfId="328" xr:uid="{00000000-0005-0000-0000-00005B010000}"/>
    <cellStyle name="Comma 2 2 13" xfId="329" xr:uid="{00000000-0005-0000-0000-00005C010000}"/>
    <cellStyle name="Comma 2 2 2" xfId="330" xr:uid="{00000000-0005-0000-0000-00005D010000}"/>
    <cellStyle name="Comma 2 2 3" xfId="331" xr:uid="{00000000-0005-0000-0000-00005E010000}"/>
    <cellStyle name="Comma 2 2 4" xfId="332" xr:uid="{00000000-0005-0000-0000-00005F010000}"/>
    <cellStyle name="Comma 2 2 5" xfId="333" xr:uid="{00000000-0005-0000-0000-000060010000}"/>
    <cellStyle name="Comma 2 2 6" xfId="334" xr:uid="{00000000-0005-0000-0000-000061010000}"/>
    <cellStyle name="Comma 2 2 7" xfId="335" xr:uid="{00000000-0005-0000-0000-000062010000}"/>
    <cellStyle name="Comma 2 2 8" xfId="336" xr:uid="{00000000-0005-0000-0000-000063010000}"/>
    <cellStyle name="Comma 2 2 9" xfId="337" xr:uid="{00000000-0005-0000-0000-000064010000}"/>
    <cellStyle name="Comma 2 3" xfId="338" xr:uid="{00000000-0005-0000-0000-000065010000}"/>
    <cellStyle name="Comma 2 3 2" xfId="339" xr:uid="{00000000-0005-0000-0000-000066010000}"/>
    <cellStyle name="Comma 2 3 2 2" xfId="340" xr:uid="{00000000-0005-0000-0000-000067010000}"/>
    <cellStyle name="Comma 2 3 3" xfId="341" xr:uid="{00000000-0005-0000-0000-000068010000}"/>
    <cellStyle name="Comma 2 3 4" xfId="342" xr:uid="{00000000-0005-0000-0000-000069010000}"/>
    <cellStyle name="Comma 2 4" xfId="343" xr:uid="{00000000-0005-0000-0000-00006A010000}"/>
    <cellStyle name="Comma 2 4 2" xfId="344" xr:uid="{00000000-0005-0000-0000-00006B010000}"/>
    <cellStyle name="Comma 2 5" xfId="345" xr:uid="{00000000-0005-0000-0000-00006C010000}"/>
    <cellStyle name="Comma 2 6" xfId="346" xr:uid="{00000000-0005-0000-0000-00006D010000}"/>
    <cellStyle name="Comma 2 7" xfId="347" xr:uid="{00000000-0005-0000-0000-00006E010000}"/>
    <cellStyle name="Comma 2 8" xfId="348" xr:uid="{00000000-0005-0000-0000-00006F010000}"/>
    <cellStyle name="Comma 2 9" xfId="349" xr:uid="{00000000-0005-0000-0000-000070010000}"/>
    <cellStyle name="Comma 20" xfId="350" xr:uid="{00000000-0005-0000-0000-000071010000}"/>
    <cellStyle name="Comma 20 2" xfId="351" xr:uid="{00000000-0005-0000-0000-000072010000}"/>
    <cellStyle name="Comma 20 3" xfId="3563" xr:uid="{00000000-0005-0000-0000-000073010000}"/>
    <cellStyle name="Comma 20 4" xfId="3564" xr:uid="{00000000-0005-0000-0000-000074010000}"/>
    <cellStyle name="Comma 21" xfId="352" xr:uid="{00000000-0005-0000-0000-000075010000}"/>
    <cellStyle name="Comma 21 2" xfId="3565" xr:uid="{00000000-0005-0000-0000-000076010000}"/>
    <cellStyle name="Comma 21 3" xfId="3566" xr:uid="{00000000-0005-0000-0000-000077010000}"/>
    <cellStyle name="Comma 21 4" xfId="3567" xr:uid="{00000000-0005-0000-0000-000078010000}"/>
    <cellStyle name="Comma 22" xfId="353" xr:uid="{00000000-0005-0000-0000-000079010000}"/>
    <cellStyle name="Comma 22 2" xfId="3568" xr:uid="{00000000-0005-0000-0000-00007A010000}"/>
    <cellStyle name="Comma 22 3" xfId="3569" xr:uid="{00000000-0005-0000-0000-00007B010000}"/>
    <cellStyle name="Comma 22 4" xfId="3570" xr:uid="{00000000-0005-0000-0000-00007C010000}"/>
    <cellStyle name="Comma 23" xfId="354" xr:uid="{00000000-0005-0000-0000-00007D010000}"/>
    <cellStyle name="Comma 23 2" xfId="3571" xr:uid="{00000000-0005-0000-0000-00007E010000}"/>
    <cellStyle name="Comma 23 3" xfId="3572" xr:uid="{00000000-0005-0000-0000-00007F010000}"/>
    <cellStyle name="Comma 23 4" xfId="3573" xr:uid="{00000000-0005-0000-0000-000080010000}"/>
    <cellStyle name="Comma 24" xfId="355" xr:uid="{00000000-0005-0000-0000-000081010000}"/>
    <cellStyle name="Comma 25" xfId="356" xr:uid="{00000000-0005-0000-0000-000082010000}"/>
    <cellStyle name="Comma 25 2" xfId="3574" xr:uid="{00000000-0005-0000-0000-000083010000}"/>
    <cellStyle name="Comma 25 3" xfId="3575" xr:uid="{00000000-0005-0000-0000-000084010000}"/>
    <cellStyle name="Comma 25 4" xfId="3576" xr:uid="{00000000-0005-0000-0000-000085010000}"/>
    <cellStyle name="Comma 26" xfId="357" xr:uid="{00000000-0005-0000-0000-000086010000}"/>
    <cellStyle name="Comma 27" xfId="358" xr:uid="{00000000-0005-0000-0000-000087010000}"/>
    <cellStyle name="Comma 28" xfId="359" xr:uid="{00000000-0005-0000-0000-000088010000}"/>
    <cellStyle name="Comma 29" xfId="360" xr:uid="{00000000-0005-0000-0000-000089010000}"/>
    <cellStyle name="Comma 3" xfId="361" xr:uid="{00000000-0005-0000-0000-00008A010000}"/>
    <cellStyle name="Comma 3 10" xfId="362" xr:uid="{00000000-0005-0000-0000-00008B010000}"/>
    <cellStyle name="Comma 3 2" xfId="363" xr:uid="{00000000-0005-0000-0000-00008C010000}"/>
    <cellStyle name="Comma 3 2 2" xfId="364" xr:uid="{00000000-0005-0000-0000-00008D010000}"/>
    <cellStyle name="Comma 3 2 2 2" xfId="365" xr:uid="{00000000-0005-0000-0000-00008E010000}"/>
    <cellStyle name="Comma 3 2 2 2 2" xfId="366" xr:uid="{00000000-0005-0000-0000-00008F010000}"/>
    <cellStyle name="Comma 3 2 2 3" xfId="367" xr:uid="{00000000-0005-0000-0000-000090010000}"/>
    <cellStyle name="Comma 3 2 2 3 2" xfId="368" xr:uid="{00000000-0005-0000-0000-000091010000}"/>
    <cellStyle name="Comma 3 2 2 3 2 2" xfId="369" xr:uid="{00000000-0005-0000-0000-000092010000}"/>
    <cellStyle name="Comma 3 2 2 3 2 2 2" xfId="370" xr:uid="{00000000-0005-0000-0000-000093010000}"/>
    <cellStyle name="Comma 3 2 2 3 2 2 3" xfId="371" xr:uid="{00000000-0005-0000-0000-000094010000}"/>
    <cellStyle name="Comma 3 2 2 3 2 2 4" xfId="372" xr:uid="{00000000-0005-0000-0000-000095010000}"/>
    <cellStyle name="Comma 3 2 2 3 2 2 4 2" xfId="373" xr:uid="{00000000-0005-0000-0000-000096010000}"/>
    <cellStyle name="Comma 3 2 2 3 2 2 4 2 2" xfId="374" xr:uid="{00000000-0005-0000-0000-000097010000}"/>
    <cellStyle name="Comma 3 2 2 3 2 2 4 2 2 2" xfId="375" xr:uid="{00000000-0005-0000-0000-000098010000}"/>
    <cellStyle name="Comma 3 2 2 3 2 2 4 2 2 3" xfId="376" xr:uid="{00000000-0005-0000-0000-000099010000}"/>
    <cellStyle name="Comma 3 2 2 3 2 2 4 2 2 3 2" xfId="377" xr:uid="{00000000-0005-0000-0000-00009A010000}"/>
    <cellStyle name="Comma 3 2 2 4" xfId="378" xr:uid="{00000000-0005-0000-0000-00009B010000}"/>
    <cellStyle name="Comma 3 2 3" xfId="379" xr:uid="{00000000-0005-0000-0000-00009C010000}"/>
    <cellStyle name="Comma 3 2 3 2" xfId="380" xr:uid="{00000000-0005-0000-0000-00009D010000}"/>
    <cellStyle name="Comma 3 2 4" xfId="381" xr:uid="{00000000-0005-0000-0000-00009E010000}"/>
    <cellStyle name="Comma 3 2 5" xfId="382" xr:uid="{00000000-0005-0000-0000-00009F010000}"/>
    <cellStyle name="Comma 3 2 6" xfId="383" xr:uid="{00000000-0005-0000-0000-0000A0010000}"/>
    <cellStyle name="Comma 3 2 7" xfId="384" xr:uid="{00000000-0005-0000-0000-0000A1010000}"/>
    <cellStyle name="Comma 3 2 7 2" xfId="385" xr:uid="{00000000-0005-0000-0000-0000A2010000}"/>
    <cellStyle name="Comma 3 3" xfId="386" xr:uid="{00000000-0005-0000-0000-0000A3010000}"/>
    <cellStyle name="Comma 3 3 2" xfId="387" xr:uid="{00000000-0005-0000-0000-0000A4010000}"/>
    <cellStyle name="Comma 3 4" xfId="388" xr:uid="{00000000-0005-0000-0000-0000A5010000}"/>
    <cellStyle name="Comma 3 4 2" xfId="389" xr:uid="{00000000-0005-0000-0000-0000A6010000}"/>
    <cellStyle name="Comma 3 5" xfId="390" xr:uid="{00000000-0005-0000-0000-0000A7010000}"/>
    <cellStyle name="Comma 3 5 2" xfId="391" xr:uid="{00000000-0005-0000-0000-0000A8010000}"/>
    <cellStyle name="Comma 3 6" xfId="392" xr:uid="{00000000-0005-0000-0000-0000A9010000}"/>
    <cellStyle name="Comma 3 6 2" xfId="393" xr:uid="{00000000-0005-0000-0000-0000AA010000}"/>
    <cellStyle name="Comma 3 7" xfId="394" xr:uid="{00000000-0005-0000-0000-0000AB010000}"/>
    <cellStyle name="Comma 3 7 2" xfId="395" xr:uid="{00000000-0005-0000-0000-0000AC010000}"/>
    <cellStyle name="Comma 3 8" xfId="396" xr:uid="{00000000-0005-0000-0000-0000AD010000}"/>
    <cellStyle name="Comma 3 9" xfId="397" xr:uid="{00000000-0005-0000-0000-0000AE010000}"/>
    <cellStyle name="Comma 3_Ext DbtTableB 1 6 (2)" xfId="398" xr:uid="{00000000-0005-0000-0000-0000AF010000}"/>
    <cellStyle name="Comma 30" xfId="399" xr:uid="{00000000-0005-0000-0000-0000B0010000}"/>
    <cellStyle name="Comma 31" xfId="400" xr:uid="{00000000-0005-0000-0000-0000B1010000}"/>
    <cellStyle name="Comma 32" xfId="401" xr:uid="{00000000-0005-0000-0000-0000B2010000}"/>
    <cellStyle name="Comma 33" xfId="402" xr:uid="{00000000-0005-0000-0000-0000B3010000}"/>
    <cellStyle name="Comma 34" xfId="403" xr:uid="{00000000-0005-0000-0000-0000B4010000}"/>
    <cellStyle name="Comma 35" xfId="404" xr:uid="{00000000-0005-0000-0000-0000B5010000}"/>
    <cellStyle name="Comma 4" xfId="405" xr:uid="{00000000-0005-0000-0000-0000B6010000}"/>
    <cellStyle name="Comma 4 2" xfId="406" xr:uid="{00000000-0005-0000-0000-0000B7010000}"/>
    <cellStyle name="Comma 4 2 2" xfId="407" xr:uid="{00000000-0005-0000-0000-0000B8010000}"/>
    <cellStyle name="Comma 4 2 2 2" xfId="408" xr:uid="{00000000-0005-0000-0000-0000B9010000}"/>
    <cellStyle name="Comma 4 2 3" xfId="409" xr:uid="{00000000-0005-0000-0000-0000BA010000}"/>
    <cellStyle name="Comma 4 3" xfId="410" xr:uid="{00000000-0005-0000-0000-0000BB010000}"/>
    <cellStyle name="Comma 4 3 2" xfId="411" xr:uid="{00000000-0005-0000-0000-0000BC010000}"/>
    <cellStyle name="Comma 4 4" xfId="412" xr:uid="{00000000-0005-0000-0000-0000BD010000}"/>
    <cellStyle name="Comma 4 5" xfId="413" xr:uid="{00000000-0005-0000-0000-0000BE010000}"/>
    <cellStyle name="Comma 4 6" xfId="3577" xr:uid="{00000000-0005-0000-0000-0000BF010000}"/>
    <cellStyle name="Comma 4 7" xfId="3578" xr:uid="{00000000-0005-0000-0000-0000C0010000}"/>
    <cellStyle name="Comma 4 8" xfId="3579" xr:uid="{00000000-0005-0000-0000-0000C1010000}"/>
    <cellStyle name="Comma 4_Ext DbtTableB 1 6 (2)" xfId="414" xr:uid="{00000000-0005-0000-0000-0000C2010000}"/>
    <cellStyle name="Comma 40" xfId="3580" xr:uid="{00000000-0005-0000-0000-0000C3010000}"/>
    <cellStyle name="Comma 41" xfId="3581" xr:uid="{00000000-0005-0000-0000-0000C4010000}"/>
    <cellStyle name="Comma 5" xfId="415" xr:uid="{00000000-0005-0000-0000-0000C5010000}"/>
    <cellStyle name="Comma 5 10" xfId="416" xr:uid="{00000000-0005-0000-0000-0000C6010000}"/>
    <cellStyle name="Comma 5 11" xfId="417" xr:uid="{00000000-0005-0000-0000-0000C7010000}"/>
    <cellStyle name="Comma 5 12" xfId="418" xr:uid="{00000000-0005-0000-0000-0000C8010000}"/>
    <cellStyle name="Comma 5 13" xfId="419" xr:uid="{00000000-0005-0000-0000-0000C9010000}"/>
    <cellStyle name="Comma 5 14" xfId="420" xr:uid="{00000000-0005-0000-0000-0000CA010000}"/>
    <cellStyle name="Comma 5 15" xfId="421" xr:uid="{00000000-0005-0000-0000-0000CB010000}"/>
    <cellStyle name="Comma 5 16" xfId="422" xr:uid="{00000000-0005-0000-0000-0000CC010000}"/>
    <cellStyle name="Comma 5 17" xfId="423" xr:uid="{00000000-0005-0000-0000-0000CD010000}"/>
    <cellStyle name="Comma 5 18" xfId="424" xr:uid="{00000000-0005-0000-0000-0000CE010000}"/>
    <cellStyle name="Comma 5 19" xfId="425" xr:uid="{00000000-0005-0000-0000-0000CF010000}"/>
    <cellStyle name="Comma 5 2" xfId="426" xr:uid="{00000000-0005-0000-0000-0000D0010000}"/>
    <cellStyle name="Comma 5 20" xfId="427" xr:uid="{00000000-0005-0000-0000-0000D1010000}"/>
    <cellStyle name="Comma 5 21" xfId="428" xr:uid="{00000000-0005-0000-0000-0000D2010000}"/>
    <cellStyle name="Comma 5 22" xfId="429" xr:uid="{00000000-0005-0000-0000-0000D3010000}"/>
    <cellStyle name="Comma 5 23" xfId="430" xr:uid="{00000000-0005-0000-0000-0000D4010000}"/>
    <cellStyle name="Comma 5 23 2" xfId="431" xr:uid="{00000000-0005-0000-0000-0000D5010000}"/>
    <cellStyle name="Comma 5 24" xfId="432" xr:uid="{00000000-0005-0000-0000-0000D6010000}"/>
    <cellStyle name="Comma 5 24 2" xfId="433" xr:uid="{00000000-0005-0000-0000-0000D7010000}"/>
    <cellStyle name="Comma 5 25" xfId="434" xr:uid="{00000000-0005-0000-0000-0000D8010000}"/>
    <cellStyle name="Comma 5 25 2" xfId="435" xr:uid="{00000000-0005-0000-0000-0000D9010000}"/>
    <cellStyle name="Comma 5 26" xfId="436" xr:uid="{00000000-0005-0000-0000-0000DA010000}"/>
    <cellStyle name="Comma 5 26 2" xfId="437" xr:uid="{00000000-0005-0000-0000-0000DB010000}"/>
    <cellStyle name="Comma 5 27" xfId="438" xr:uid="{00000000-0005-0000-0000-0000DC010000}"/>
    <cellStyle name="Comma 5 27 2" xfId="439" xr:uid="{00000000-0005-0000-0000-0000DD010000}"/>
    <cellStyle name="Comma 5 28" xfId="440" xr:uid="{00000000-0005-0000-0000-0000DE010000}"/>
    <cellStyle name="Comma 5 29" xfId="441" xr:uid="{00000000-0005-0000-0000-0000DF010000}"/>
    <cellStyle name="Comma 5 3" xfId="442" xr:uid="{00000000-0005-0000-0000-0000E0010000}"/>
    <cellStyle name="Comma 5 4" xfId="443" xr:uid="{00000000-0005-0000-0000-0000E1010000}"/>
    <cellStyle name="Comma 5 4 2" xfId="444" xr:uid="{00000000-0005-0000-0000-0000E2010000}"/>
    <cellStyle name="Comma 5 4 3" xfId="445" xr:uid="{00000000-0005-0000-0000-0000E3010000}"/>
    <cellStyle name="Comma 5 4 4" xfId="446" xr:uid="{00000000-0005-0000-0000-0000E4010000}"/>
    <cellStyle name="Comma 5 4 5" xfId="447" xr:uid="{00000000-0005-0000-0000-0000E5010000}"/>
    <cellStyle name="Comma 5 4 6" xfId="448" xr:uid="{00000000-0005-0000-0000-0000E6010000}"/>
    <cellStyle name="Comma 5 4 7" xfId="449" xr:uid="{00000000-0005-0000-0000-0000E7010000}"/>
    <cellStyle name="Comma 5 5" xfId="450" xr:uid="{00000000-0005-0000-0000-0000E8010000}"/>
    <cellStyle name="Comma 5 6" xfId="451" xr:uid="{00000000-0005-0000-0000-0000E9010000}"/>
    <cellStyle name="Comma 5 7" xfId="452" xr:uid="{00000000-0005-0000-0000-0000EA010000}"/>
    <cellStyle name="Comma 5 8" xfId="453" xr:uid="{00000000-0005-0000-0000-0000EB010000}"/>
    <cellStyle name="Comma 5 9" xfId="454" xr:uid="{00000000-0005-0000-0000-0000EC010000}"/>
    <cellStyle name="Comma 6" xfId="455" xr:uid="{00000000-0005-0000-0000-0000ED010000}"/>
    <cellStyle name="Comma 6 2" xfId="456" xr:uid="{00000000-0005-0000-0000-0000EE010000}"/>
    <cellStyle name="Comma 6 2 2" xfId="457" xr:uid="{00000000-0005-0000-0000-0000EF010000}"/>
    <cellStyle name="Comma 6 2 2 2" xfId="458" xr:uid="{00000000-0005-0000-0000-0000F0010000}"/>
    <cellStyle name="Comma 6 2 3" xfId="459" xr:uid="{00000000-0005-0000-0000-0000F1010000}"/>
    <cellStyle name="Comma 6 3" xfId="460" xr:uid="{00000000-0005-0000-0000-0000F2010000}"/>
    <cellStyle name="Comma 6 3 2" xfId="461" xr:uid="{00000000-0005-0000-0000-0000F3010000}"/>
    <cellStyle name="Comma 6 4" xfId="462" xr:uid="{00000000-0005-0000-0000-0000F4010000}"/>
    <cellStyle name="Comma 6 5" xfId="463" xr:uid="{00000000-0005-0000-0000-0000F5010000}"/>
    <cellStyle name="Comma 6 6" xfId="3582" xr:uid="{00000000-0005-0000-0000-0000F6010000}"/>
    <cellStyle name="Comma 6 7" xfId="3583" xr:uid="{00000000-0005-0000-0000-0000F7010000}"/>
    <cellStyle name="Comma 6 8" xfId="3584" xr:uid="{00000000-0005-0000-0000-0000F8010000}"/>
    <cellStyle name="Comma 7" xfId="464" xr:uid="{00000000-0005-0000-0000-0000F9010000}"/>
    <cellStyle name="Comma 7 2" xfId="465" xr:uid="{00000000-0005-0000-0000-0000FA010000}"/>
    <cellStyle name="Comma 7 2 2" xfId="466" xr:uid="{00000000-0005-0000-0000-0000FB010000}"/>
    <cellStyle name="Comma 7 2 2 2" xfId="467" xr:uid="{00000000-0005-0000-0000-0000FC010000}"/>
    <cellStyle name="Comma 7 2 3" xfId="468" xr:uid="{00000000-0005-0000-0000-0000FD010000}"/>
    <cellStyle name="Comma 7 3" xfId="469" xr:uid="{00000000-0005-0000-0000-0000FE010000}"/>
    <cellStyle name="Comma 7 3 2" xfId="470" xr:uid="{00000000-0005-0000-0000-0000FF010000}"/>
    <cellStyle name="Comma 7 4" xfId="471" xr:uid="{00000000-0005-0000-0000-000000020000}"/>
    <cellStyle name="Comma 7 5" xfId="3585" xr:uid="{00000000-0005-0000-0000-000001020000}"/>
    <cellStyle name="Comma 7 6" xfId="3586" xr:uid="{00000000-0005-0000-0000-000002020000}"/>
    <cellStyle name="Comma 8" xfId="472" xr:uid="{00000000-0005-0000-0000-000003020000}"/>
    <cellStyle name="Comma 8 2" xfId="473" xr:uid="{00000000-0005-0000-0000-000004020000}"/>
    <cellStyle name="Comma 8 2 2" xfId="474" xr:uid="{00000000-0005-0000-0000-000005020000}"/>
    <cellStyle name="Comma 8 2 3" xfId="475" xr:uid="{00000000-0005-0000-0000-000006020000}"/>
    <cellStyle name="Comma 8 3" xfId="476" xr:uid="{00000000-0005-0000-0000-000007020000}"/>
    <cellStyle name="Comma 8 4" xfId="3587" xr:uid="{00000000-0005-0000-0000-000008020000}"/>
    <cellStyle name="Comma 8 5" xfId="3588" xr:uid="{00000000-0005-0000-0000-000009020000}"/>
    <cellStyle name="Comma 8 6" xfId="3589" xr:uid="{00000000-0005-0000-0000-00000A020000}"/>
    <cellStyle name="Comma 9" xfId="477" xr:uid="{00000000-0005-0000-0000-00000B020000}"/>
    <cellStyle name="Comma 9 2" xfId="478" xr:uid="{00000000-0005-0000-0000-00000C020000}"/>
    <cellStyle name="Comma 9 2 2" xfId="479" xr:uid="{00000000-0005-0000-0000-00000D020000}"/>
    <cellStyle name="Comma 9 3" xfId="480" xr:uid="{00000000-0005-0000-0000-00000E020000}"/>
    <cellStyle name="Comma 9 4" xfId="3590" xr:uid="{00000000-0005-0000-0000-00000F020000}"/>
    <cellStyle name="Comma 9 5" xfId="3591" xr:uid="{00000000-0005-0000-0000-000010020000}"/>
    <cellStyle name="Comma 9 6" xfId="3592" xr:uid="{00000000-0005-0000-0000-000011020000}"/>
    <cellStyle name="Currency [0] 2" xfId="481" xr:uid="{00000000-0005-0000-0000-000012020000}"/>
    <cellStyle name="Currency 2" xfId="482" xr:uid="{00000000-0005-0000-0000-000013020000}"/>
    <cellStyle name="Currency 2 2" xfId="483" xr:uid="{00000000-0005-0000-0000-000014020000}"/>
    <cellStyle name="Currency 3" xfId="484" xr:uid="{00000000-0005-0000-0000-000015020000}"/>
    <cellStyle name="Currency 4" xfId="485" xr:uid="{00000000-0005-0000-0000-000016020000}"/>
    <cellStyle name="Currency 4 2" xfId="486" xr:uid="{00000000-0005-0000-0000-000017020000}"/>
    <cellStyle name="Currency 5" xfId="487" xr:uid="{00000000-0005-0000-0000-000018020000}"/>
    <cellStyle name="Excel.Chart" xfId="488" xr:uid="{00000000-0005-0000-0000-000019020000}"/>
    <cellStyle name="Explanatory Text 2" xfId="489" xr:uid="{00000000-0005-0000-0000-00001A020000}"/>
    <cellStyle name="Explanatory Text 2 2" xfId="490" xr:uid="{00000000-0005-0000-0000-00001B020000}"/>
    <cellStyle name="Explanatory Text 3" xfId="491" xr:uid="{00000000-0005-0000-0000-00001C020000}"/>
    <cellStyle name="Explanatory Text 4" xfId="492" xr:uid="{00000000-0005-0000-0000-00001D020000}"/>
    <cellStyle name="Explanatory Text 5" xfId="493" xr:uid="{00000000-0005-0000-0000-00001E020000}"/>
    <cellStyle name="Explanatory Text 6" xfId="494" xr:uid="{00000000-0005-0000-0000-00001F020000}"/>
    <cellStyle name="Explanatory Text 7" xfId="495" xr:uid="{00000000-0005-0000-0000-000020020000}"/>
    <cellStyle name="Explanatory Text 8" xfId="496" xr:uid="{00000000-0005-0000-0000-000021020000}"/>
    <cellStyle name="Explanatory Text 9" xfId="497" xr:uid="{00000000-0005-0000-0000-000022020000}"/>
    <cellStyle name="genera" xfId="498" xr:uid="{00000000-0005-0000-0000-000023020000}"/>
    <cellStyle name="Good 2" xfId="499" xr:uid="{00000000-0005-0000-0000-000024020000}"/>
    <cellStyle name="Good 2 2" xfId="500" xr:uid="{00000000-0005-0000-0000-000025020000}"/>
    <cellStyle name="Good 3" xfId="501" xr:uid="{00000000-0005-0000-0000-000026020000}"/>
    <cellStyle name="Good 4" xfId="502" xr:uid="{00000000-0005-0000-0000-000027020000}"/>
    <cellStyle name="Good 5" xfId="503" xr:uid="{00000000-0005-0000-0000-000028020000}"/>
    <cellStyle name="Good 6" xfId="504" xr:uid="{00000000-0005-0000-0000-000029020000}"/>
    <cellStyle name="Good 7" xfId="505" xr:uid="{00000000-0005-0000-0000-00002A020000}"/>
    <cellStyle name="Good 8" xfId="506" xr:uid="{00000000-0005-0000-0000-00002B020000}"/>
    <cellStyle name="Good 9" xfId="507" xr:uid="{00000000-0005-0000-0000-00002C020000}"/>
    <cellStyle name="GOVDATA" xfId="508" xr:uid="{00000000-0005-0000-0000-00002D020000}"/>
    <cellStyle name="Heading 1 2" xfId="509" xr:uid="{00000000-0005-0000-0000-00002E020000}"/>
    <cellStyle name="Heading 1 2 2" xfId="510" xr:uid="{00000000-0005-0000-0000-00002F020000}"/>
    <cellStyle name="Heading 1 3" xfId="511" xr:uid="{00000000-0005-0000-0000-000030020000}"/>
    <cellStyle name="Heading 1 4" xfId="512" xr:uid="{00000000-0005-0000-0000-000031020000}"/>
    <cellStyle name="Heading 1 5" xfId="513" xr:uid="{00000000-0005-0000-0000-000032020000}"/>
    <cellStyle name="Heading 1 6" xfId="514" xr:uid="{00000000-0005-0000-0000-000033020000}"/>
    <cellStyle name="Heading 1 7" xfId="515" xr:uid="{00000000-0005-0000-0000-000034020000}"/>
    <cellStyle name="Heading 1 8" xfId="516" xr:uid="{00000000-0005-0000-0000-000035020000}"/>
    <cellStyle name="Heading 1 9" xfId="517" xr:uid="{00000000-0005-0000-0000-000036020000}"/>
    <cellStyle name="Heading 2 2" xfId="518" xr:uid="{00000000-0005-0000-0000-000037020000}"/>
    <cellStyle name="Heading 2 2 2" xfId="519" xr:uid="{00000000-0005-0000-0000-000038020000}"/>
    <cellStyle name="Heading 2 3" xfId="520" xr:uid="{00000000-0005-0000-0000-000039020000}"/>
    <cellStyle name="Heading 2 4" xfId="521" xr:uid="{00000000-0005-0000-0000-00003A020000}"/>
    <cellStyle name="Heading 2 5" xfId="522" xr:uid="{00000000-0005-0000-0000-00003B020000}"/>
    <cellStyle name="Heading 2 6" xfId="523" xr:uid="{00000000-0005-0000-0000-00003C020000}"/>
    <cellStyle name="Heading 2 7" xfId="524" xr:uid="{00000000-0005-0000-0000-00003D020000}"/>
    <cellStyle name="Heading 2 8" xfId="525" xr:uid="{00000000-0005-0000-0000-00003E020000}"/>
    <cellStyle name="Heading 2 9" xfId="526" xr:uid="{00000000-0005-0000-0000-00003F020000}"/>
    <cellStyle name="Heading 3 2" xfId="527" xr:uid="{00000000-0005-0000-0000-000040020000}"/>
    <cellStyle name="Heading 3 2 2" xfId="528" xr:uid="{00000000-0005-0000-0000-000041020000}"/>
    <cellStyle name="Heading 3 3" xfId="529" xr:uid="{00000000-0005-0000-0000-000042020000}"/>
    <cellStyle name="Heading 3 4" xfId="530" xr:uid="{00000000-0005-0000-0000-000043020000}"/>
    <cellStyle name="Heading 3 5" xfId="531" xr:uid="{00000000-0005-0000-0000-000044020000}"/>
    <cellStyle name="Heading 3 6" xfId="532" xr:uid="{00000000-0005-0000-0000-000045020000}"/>
    <cellStyle name="Heading 3 7" xfId="533" xr:uid="{00000000-0005-0000-0000-000046020000}"/>
    <cellStyle name="Heading 3 8" xfId="534" xr:uid="{00000000-0005-0000-0000-000047020000}"/>
    <cellStyle name="Heading 3 9" xfId="535" xr:uid="{00000000-0005-0000-0000-000048020000}"/>
    <cellStyle name="Heading 4 2" xfId="536" xr:uid="{00000000-0005-0000-0000-000049020000}"/>
    <cellStyle name="Heading 4 2 2" xfId="537" xr:uid="{00000000-0005-0000-0000-00004A020000}"/>
    <cellStyle name="Heading 4 3" xfId="538" xr:uid="{00000000-0005-0000-0000-00004B020000}"/>
    <cellStyle name="Heading 4 4" xfId="539" xr:uid="{00000000-0005-0000-0000-00004C020000}"/>
    <cellStyle name="Heading 4 5" xfId="540" xr:uid="{00000000-0005-0000-0000-00004D020000}"/>
    <cellStyle name="Heading 4 6" xfId="541" xr:uid="{00000000-0005-0000-0000-00004E020000}"/>
    <cellStyle name="Heading 4 7" xfId="542" xr:uid="{00000000-0005-0000-0000-00004F020000}"/>
    <cellStyle name="Heading 4 8" xfId="543" xr:uid="{00000000-0005-0000-0000-000050020000}"/>
    <cellStyle name="Heading 4 9" xfId="544" xr:uid="{00000000-0005-0000-0000-000051020000}"/>
    <cellStyle name="Hyperlink 2" xfId="545" xr:uid="{00000000-0005-0000-0000-000052020000}"/>
    <cellStyle name="Hyperlink 3" xfId="546" xr:uid="{00000000-0005-0000-0000-000053020000}"/>
    <cellStyle name="Input 2" xfId="547" xr:uid="{00000000-0005-0000-0000-000054020000}"/>
    <cellStyle name="Input 2 2" xfId="548" xr:uid="{00000000-0005-0000-0000-000055020000}"/>
    <cellStyle name="Input 3" xfId="549" xr:uid="{00000000-0005-0000-0000-000056020000}"/>
    <cellStyle name="Input 4" xfId="550" xr:uid="{00000000-0005-0000-0000-000057020000}"/>
    <cellStyle name="Input 5" xfId="551" xr:uid="{00000000-0005-0000-0000-000058020000}"/>
    <cellStyle name="Input 6" xfId="552" xr:uid="{00000000-0005-0000-0000-000059020000}"/>
    <cellStyle name="Input 7" xfId="553" xr:uid="{00000000-0005-0000-0000-00005A020000}"/>
    <cellStyle name="Input 8" xfId="554" xr:uid="{00000000-0005-0000-0000-00005B020000}"/>
    <cellStyle name="Input 9" xfId="555" xr:uid="{00000000-0005-0000-0000-00005C020000}"/>
    <cellStyle name="Linked Cell 2" xfId="556" xr:uid="{00000000-0005-0000-0000-00005D020000}"/>
    <cellStyle name="Linked Cell 2 2" xfId="557" xr:uid="{00000000-0005-0000-0000-00005E020000}"/>
    <cellStyle name="Linked Cell 3" xfId="558" xr:uid="{00000000-0005-0000-0000-00005F020000}"/>
    <cellStyle name="Linked Cell 4" xfId="559" xr:uid="{00000000-0005-0000-0000-000060020000}"/>
    <cellStyle name="Linked Cell 5" xfId="560" xr:uid="{00000000-0005-0000-0000-000061020000}"/>
    <cellStyle name="Linked Cell 6" xfId="561" xr:uid="{00000000-0005-0000-0000-000062020000}"/>
    <cellStyle name="Linked Cell 7" xfId="562" xr:uid="{00000000-0005-0000-0000-000063020000}"/>
    <cellStyle name="Linked Cell 8" xfId="563" xr:uid="{00000000-0005-0000-0000-000064020000}"/>
    <cellStyle name="Linked Cell 9" xfId="564" xr:uid="{00000000-0005-0000-0000-000065020000}"/>
    <cellStyle name="Millares [0]_11.1.3. bis" xfId="565" xr:uid="{00000000-0005-0000-0000-000066020000}"/>
    <cellStyle name="Millares_11.1.3. bis" xfId="566" xr:uid="{00000000-0005-0000-0000-000067020000}"/>
    <cellStyle name="Moneda [0]_11.1.3. bis" xfId="567" xr:uid="{00000000-0005-0000-0000-000068020000}"/>
    <cellStyle name="Moneda_11.1.3. bis" xfId="568" xr:uid="{00000000-0005-0000-0000-000069020000}"/>
    <cellStyle name="NA_gray" xfId="569" xr:uid="{00000000-0005-0000-0000-00006A020000}"/>
    <cellStyle name="Neutral 2" xfId="570" xr:uid="{00000000-0005-0000-0000-00006B020000}"/>
    <cellStyle name="Neutral 2 2" xfId="571" xr:uid="{00000000-0005-0000-0000-00006C020000}"/>
    <cellStyle name="Neutral 3" xfId="572" xr:uid="{00000000-0005-0000-0000-00006D020000}"/>
    <cellStyle name="Neutral 4" xfId="573" xr:uid="{00000000-0005-0000-0000-00006E020000}"/>
    <cellStyle name="Neutral 5" xfId="574" xr:uid="{00000000-0005-0000-0000-00006F020000}"/>
    <cellStyle name="Neutral 6" xfId="575" xr:uid="{00000000-0005-0000-0000-000070020000}"/>
    <cellStyle name="Neutral 7" xfId="576" xr:uid="{00000000-0005-0000-0000-000071020000}"/>
    <cellStyle name="Neutral 8" xfId="577" xr:uid="{00000000-0005-0000-0000-000072020000}"/>
    <cellStyle name="Neutral 9" xfId="578" xr:uid="{00000000-0005-0000-0000-000073020000}"/>
    <cellStyle name="Normal" xfId="0" builtinId="0"/>
    <cellStyle name="Normal - Style1" xfId="579" xr:uid="{00000000-0005-0000-0000-000075020000}"/>
    <cellStyle name="Normal 10" xfId="580" xr:uid="{00000000-0005-0000-0000-000076020000}"/>
    <cellStyle name="Normal 10 2" xfId="581" xr:uid="{00000000-0005-0000-0000-000077020000}"/>
    <cellStyle name="Normal 10 2 2" xfId="582" xr:uid="{00000000-0005-0000-0000-000078020000}"/>
    <cellStyle name="Normal 10 3" xfId="583" xr:uid="{00000000-0005-0000-0000-000079020000}"/>
    <cellStyle name="Normal 10 4" xfId="584" xr:uid="{00000000-0005-0000-0000-00007A020000}"/>
    <cellStyle name="Normal 10 5" xfId="585" xr:uid="{00000000-0005-0000-0000-00007B020000}"/>
    <cellStyle name="Normal 10 6" xfId="586" xr:uid="{00000000-0005-0000-0000-00007C020000}"/>
    <cellStyle name="Normal 10 6 2" xfId="587" xr:uid="{00000000-0005-0000-0000-00007D020000}"/>
    <cellStyle name="Normal 10 6 2 2" xfId="588" xr:uid="{00000000-0005-0000-0000-00007E020000}"/>
    <cellStyle name="Normal 10 6 2 2 2" xfId="589" xr:uid="{00000000-0005-0000-0000-00007F020000}"/>
    <cellStyle name="Normal 10 6 2 2 3" xfId="590" xr:uid="{00000000-0005-0000-0000-000080020000}"/>
    <cellStyle name="Normal 10 6 2 2 4" xfId="591" xr:uid="{00000000-0005-0000-0000-000081020000}"/>
    <cellStyle name="Normal 100" xfId="592" xr:uid="{00000000-0005-0000-0000-000082020000}"/>
    <cellStyle name="Normal 100 10" xfId="593" xr:uid="{00000000-0005-0000-0000-000083020000}"/>
    <cellStyle name="Normal 100 11" xfId="594" xr:uid="{00000000-0005-0000-0000-000084020000}"/>
    <cellStyle name="Normal 100 12" xfId="595" xr:uid="{00000000-0005-0000-0000-000085020000}"/>
    <cellStyle name="Normal 100 13" xfId="596" xr:uid="{00000000-0005-0000-0000-000086020000}"/>
    <cellStyle name="Normal 100 14" xfId="597" xr:uid="{00000000-0005-0000-0000-000087020000}"/>
    <cellStyle name="Normal 100 15" xfId="598" xr:uid="{00000000-0005-0000-0000-000088020000}"/>
    <cellStyle name="Normal 100 16" xfId="599" xr:uid="{00000000-0005-0000-0000-000089020000}"/>
    <cellStyle name="Normal 100 17" xfId="600" xr:uid="{00000000-0005-0000-0000-00008A020000}"/>
    <cellStyle name="Normal 100 18" xfId="601" xr:uid="{00000000-0005-0000-0000-00008B020000}"/>
    <cellStyle name="Normal 100 19" xfId="602" xr:uid="{00000000-0005-0000-0000-00008C020000}"/>
    <cellStyle name="Normal 100 2" xfId="603" xr:uid="{00000000-0005-0000-0000-00008D020000}"/>
    <cellStyle name="Normal 100 20" xfId="604" xr:uid="{00000000-0005-0000-0000-00008E020000}"/>
    <cellStyle name="Normal 100 21" xfId="605" xr:uid="{00000000-0005-0000-0000-00008F020000}"/>
    <cellStyle name="Normal 100 22" xfId="606" xr:uid="{00000000-0005-0000-0000-000090020000}"/>
    <cellStyle name="Normal 100 23" xfId="607" xr:uid="{00000000-0005-0000-0000-000091020000}"/>
    <cellStyle name="Normal 100 24" xfId="608" xr:uid="{00000000-0005-0000-0000-000092020000}"/>
    <cellStyle name="Normal 100 25" xfId="609" xr:uid="{00000000-0005-0000-0000-000093020000}"/>
    <cellStyle name="Normal 100 26" xfId="610" xr:uid="{00000000-0005-0000-0000-000094020000}"/>
    <cellStyle name="Normal 100 27" xfId="611" xr:uid="{00000000-0005-0000-0000-000095020000}"/>
    <cellStyle name="Normal 100 28" xfId="612" xr:uid="{00000000-0005-0000-0000-000096020000}"/>
    <cellStyle name="Normal 100 29" xfId="613" xr:uid="{00000000-0005-0000-0000-000097020000}"/>
    <cellStyle name="Normal 100 3" xfId="614" xr:uid="{00000000-0005-0000-0000-000098020000}"/>
    <cellStyle name="Normal 100 30" xfId="615" xr:uid="{00000000-0005-0000-0000-000099020000}"/>
    <cellStyle name="Normal 100 4" xfId="616" xr:uid="{00000000-0005-0000-0000-00009A020000}"/>
    <cellStyle name="Normal 100 5" xfId="617" xr:uid="{00000000-0005-0000-0000-00009B020000}"/>
    <cellStyle name="Normal 100 6" xfId="618" xr:uid="{00000000-0005-0000-0000-00009C020000}"/>
    <cellStyle name="Normal 100 7" xfId="619" xr:uid="{00000000-0005-0000-0000-00009D020000}"/>
    <cellStyle name="Normal 100 8" xfId="620" xr:uid="{00000000-0005-0000-0000-00009E020000}"/>
    <cellStyle name="Normal 100 9" xfId="621" xr:uid="{00000000-0005-0000-0000-00009F020000}"/>
    <cellStyle name="Normal 1000" xfId="622" xr:uid="{00000000-0005-0000-0000-0000A0020000}"/>
    <cellStyle name="Normal 1001" xfId="623" xr:uid="{00000000-0005-0000-0000-0000A1020000}"/>
    <cellStyle name="Normal 1002" xfId="624" xr:uid="{00000000-0005-0000-0000-0000A2020000}"/>
    <cellStyle name="Normal 1003" xfId="625" xr:uid="{00000000-0005-0000-0000-0000A3020000}"/>
    <cellStyle name="Normal 1004" xfId="626" xr:uid="{00000000-0005-0000-0000-0000A4020000}"/>
    <cellStyle name="Normal 1005" xfId="627" xr:uid="{00000000-0005-0000-0000-0000A5020000}"/>
    <cellStyle name="Normal 1006" xfId="628" xr:uid="{00000000-0005-0000-0000-0000A6020000}"/>
    <cellStyle name="Normal 1007" xfId="629" xr:uid="{00000000-0005-0000-0000-0000A7020000}"/>
    <cellStyle name="Normal 1008" xfId="630" xr:uid="{00000000-0005-0000-0000-0000A8020000}"/>
    <cellStyle name="Normal 1009" xfId="631" xr:uid="{00000000-0005-0000-0000-0000A9020000}"/>
    <cellStyle name="Normal 101" xfId="632" xr:uid="{00000000-0005-0000-0000-0000AA020000}"/>
    <cellStyle name="Normal 101 10" xfId="633" xr:uid="{00000000-0005-0000-0000-0000AB020000}"/>
    <cellStyle name="Normal 101 11" xfId="634" xr:uid="{00000000-0005-0000-0000-0000AC020000}"/>
    <cellStyle name="Normal 101 12" xfId="635" xr:uid="{00000000-0005-0000-0000-0000AD020000}"/>
    <cellStyle name="Normal 101 13" xfId="636" xr:uid="{00000000-0005-0000-0000-0000AE020000}"/>
    <cellStyle name="Normal 101 14" xfId="637" xr:uid="{00000000-0005-0000-0000-0000AF020000}"/>
    <cellStyle name="Normal 101 15" xfId="638" xr:uid="{00000000-0005-0000-0000-0000B0020000}"/>
    <cellStyle name="Normal 101 16" xfId="639" xr:uid="{00000000-0005-0000-0000-0000B1020000}"/>
    <cellStyle name="Normal 101 17" xfId="640" xr:uid="{00000000-0005-0000-0000-0000B2020000}"/>
    <cellStyle name="Normal 101 18" xfId="641" xr:uid="{00000000-0005-0000-0000-0000B3020000}"/>
    <cellStyle name="Normal 101 19" xfId="642" xr:uid="{00000000-0005-0000-0000-0000B4020000}"/>
    <cellStyle name="Normal 101 2" xfId="643" xr:uid="{00000000-0005-0000-0000-0000B5020000}"/>
    <cellStyle name="Normal 101 20" xfId="644" xr:uid="{00000000-0005-0000-0000-0000B6020000}"/>
    <cellStyle name="Normal 101 21" xfId="645" xr:uid="{00000000-0005-0000-0000-0000B7020000}"/>
    <cellStyle name="Normal 101 22" xfId="646" xr:uid="{00000000-0005-0000-0000-0000B8020000}"/>
    <cellStyle name="Normal 101 23" xfId="647" xr:uid="{00000000-0005-0000-0000-0000B9020000}"/>
    <cellStyle name="Normal 101 24" xfId="648" xr:uid="{00000000-0005-0000-0000-0000BA020000}"/>
    <cellStyle name="Normal 101 25" xfId="649" xr:uid="{00000000-0005-0000-0000-0000BB020000}"/>
    <cellStyle name="Normal 101 26" xfId="650" xr:uid="{00000000-0005-0000-0000-0000BC020000}"/>
    <cellStyle name="Normal 101 27" xfId="651" xr:uid="{00000000-0005-0000-0000-0000BD020000}"/>
    <cellStyle name="Normal 101 28" xfId="652" xr:uid="{00000000-0005-0000-0000-0000BE020000}"/>
    <cellStyle name="Normal 101 29" xfId="653" xr:uid="{00000000-0005-0000-0000-0000BF020000}"/>
    <cellStyle name="Normal 101 3" xfId="654" xr:uid="{00000000-0005-0000-0000-0000C0020000}"/>
    <cellStyle name="Normal 101 30" xfId="655" xr:uid="{00000000-0005-0000-0000-0000C1020000}"/>
    <cellStyle name="Normal 101 4" xfId="656" xr:uid="{00000000-0005-0000-0000-0000C2020000}"/>
    <cellStyle name="Normal 101 5" xfId="657" xr:uid="{00000000-0005-0000-0000-0000C3020000}"/>
    <cellStyle name="Normal 101 6" xfId="658" xr:uid="{00000000-0005-0000-0000-0000C4020000}"/>
    <cellStyle name="Normal 101 7" xfId="659" xr:uid="{00000000-0005-0000-0000-0000C5020000}"/>
    <cellStyle name="Normal 101 8" xfId="660" xr:uid="{00000000-0005-0000-0000-0000C6020000}"/>
    <cellStyle name="Normal 101 9" xfId="661" xr:uid="{00000000-0005-0000-0000-0000C7020000}"/>
    <cellStyle name="Normal 1010" xfId="662" xr:uid="{00000000-0005-0000-0000-0000C8020000}"/>
    <cellStyle name="Normal 1011" xfId="663" xr:uid="{00000000-0005-0000-0000-0000C9020000}"/>
    <cellStyle name="Normal 1012" xfId="664" xr:uid="{00000000-0005-0000-0000-0000CA020000}"/>
    <cellStyle name="Normal 1013" xfId="665" xr:uid="{00000000-0005-0000-0000-0000CB020000}"/>
    <cellStyle name="Normal 1014" xfId="666" xr:uid="{00000000-0005-0000-0000-0000CC020000}"/>
    <cellStyle name="Normal 1015" xfId="667" xr:uid="{00000000-0005-0000-0000-0000CD020000}"/>
    <cellStyle name="Normal 1016" xfId="668" xr:uid="{00000000-0005-0000-0000-0000CE020000}"/>
    <cellStyle name="Normal 1017" xfId="669" xr:uid="{00000000-0005-0000-0000-0000CF020000}"/>
    <cellStyle name="Normal 1018" xfId="670" xr:uid="{00000000-0005-0000-0000-0000D0020000}"/>
    <cellStyle name="Normal 1019" xfId="671" xr:uid="{00000000-0005-0000-0000-0000D1020000}"/>
    <cellStyle name="Normal 102" xfId="672" xr:uid="{00000000-0005-0000-0000-0000D2020000}"/>
    <cellStyle name="Normal 102 10" xfId="673" xr:uid="{00000000-0005-0000-0000-0000D3020000}"/>
    <cellStyle name="Normal 102 11" xfId="674" xr:uid="{00000000-0005-0000-0000-0000D4020000}"/>
    <cellStyle name="Normal 102 12" xfId="675" xr:uid="{00000000-0005-0000-0000-0000D5020000}"/>
    <cellStyle name="Normal 102 13" xfId="676" xr:uid="{00000000-0005-0000-0000-0000D6020000}"/>
    <cellStyle name="Normal 102 14" xfId="677" xr:uid="{00000000-0005-0000-0000-0000D7020000}"/>
    <cellStyle name="Normal 102 15" xfId="678" xr:uid="{00000000-0005-0000-0000-0000D8020000}"/>
    <cellStyle name="Normal 102 16" xfId="679" xr:uid="{00000000-0005-0000-0000-0000D9020000}"/>
    <cellStyle name="Normal 102 17" xfId="680" xr:uid="{00000000-0005-0000-0000-0000DA020000}"/>
    <cellStyle name="Normal 102 18" xfId="681" xr:uid="{00000000-0005-0000-0000-0000DB020000}"/>
    <cellStyle name="Normal 102 19" xfId="682" xr:uid="{00000000-0005-0000-0000-0000DC020000}"/>
    <cellStyle name="Normal 102 2" xfId="683" xr:uid="{00000000-0005-0000-0000-0000DD020000}"/>
    <cellStyle name="Normal 102 20" xfId="684" xr:uid="{00000000-0005-0000-0000-0000DE020000}"/>
    <cellStyle name="Normal 102 21" xfId="685" xr:uid="{00000000-0005-0000-0000-0000DF020000}"/>
    <cellStyle name="Normal 102 22" xfId="686" xr:uid="{00000000-0005-0000-0000-0000E0020000}"/>
    <cellStyle name="Normal 102 23" xfId="687" xr:uid="{00000000-0005-0000-0000-0000E1020000}"/>
    <cellStyle name="Normal 102 24" xfId="688" xr:uid="{00000000-0005-0000-0000-0000E2020000}"/>
    <cellStyle name="Normal 102 25" xfId="689" xr:uid="{00000000-0005-0000-0000-0000E3020000}"/>
    <cellStyle name="Normal 102 26" xfId="690" xr:uid="{00000000-0005-0000-0000-0000E4020000}"/>
    <cellStyle name="Normal 102 27" xfId="691" xr:uid="{00000000-0005-0000-0000-0000E5020000}"/>
    <cellStyle name="Normal 102 28" xfId="692" xr:uid="{00000000-0005-0000-0000-0000E6020000}"/>
    <cellStyle name="Normal 102 29" xfId="693" xr:uid="{00000000-0005-0000-0000-0000E7020000}"/>
    <cellStyle name="Normal 102 3" xfId="694" xr:uid="{00000000-0005-0000-0000-0000E8020000}"/>
    <cellStyle name="Normal 102 30" xfId="695" xr:uid="{00000000-0005-0000-0000-0000E9020000}"/>
    <cellStyle name="Normal 102 4" xfId="696" xr:uid="{00000000-0005-0000-0000-0000EA020000}"/>
    <cellStyle name="Normal 102 5" xfId="697" xr:uid="{00000000-0005-0000-0000-0000EB020000}"/>
    <cellStyle name="Normal 102 6" xfId="698" xr:uid="{00000000-0005-0000-0000-0000EC020000}"/>
    <cellStyle name="Normal 102 7" xfId="699" xr:uid="{00000000-0005-0000-0000-0000ED020000}"/>
    <cellStyle name="Normal 102 8" xfId="700" xr:uid="{00000000-0005-0000-0000-0000EE020000}"/>
    <cellStyle name="Normal 102 9" xfId="701" xr:uid="{00000000-0005-0000-0000-0000EF020000}"/>
    <cellStyle name="Normal 1020" xfId="702" xr:uid="{00000000-0005-0000-0000-0000F0020000}"/>
    <cellStyle name="Normal 1021" xfId="703" xr:uid="{00000000-0005-0000-0000-0000F1020000}"/>
    <cellStyle name="Normal 1022" xfId="704" xr:uid="{00000000-0005-0000-0000-0000F2020000}"/>
    <cellStyle name="Normal 1023" xfId="705" xr:uid="{00000000-0005-0000-0000-0000F3020000}"/>
    <cellStyle name="Normal 1024" xfId="706" xr:uid="{00000000-0005-0000-0000-0000F4020000}"/>
    <cellStyle name="Normal 1025" xfId="707" xr:uid="{00000000-0005-0000-0000-0000F5020000}"/>
    <cellStyle name="Normal 1026" xfId="708" xr:uid="{00000000-0005-0000-0000-0000F6020000}"/>
    <cellStyle name="Normal 1027" xfId="709" xr:uid="{00000000-0005-0000-0000-0000F7020000}"/>
    <cellStyle name="Normal 1028" xfId="710" xr:uid="{00000000-0005-0000-0000-0000F8020000}"/>
    <cellStyle name="Normal 1029" xfId="711" xr:uid="{00000000-0005-0000-0000-0000F9020000}"/>
    <cellStyle name="Normal 103" xfId="712" xr:uid="{00000000-0005-0000-0000-0000FA020000}"/>
    <cellStyle name="Normal 103 10" xfId="713" xr:uid="{00000000-0005-0000-0000-0000FB020000}"/>
    <cellStyle name="Normal 103 11" xfId="714" xr:uid="{00000000-0005-0000-0000-0000FC020000}"/>
    <cellStyle name="Normal 103 12" xfId="715" xr:uid="{00000000-0005-0000-0000-0000FD020000}"/>
    <cellStyle name="Normal 103 13" xfId="716" xr:uid="{00000000-0005-0000-0000-0000FE020000}"/>
    <cellStyle name="Normal 103 14" xfId="717" xr:uid="{00000000-0005-0000-0000-0000FF020000}"/>
    <cellStyle name="Normal 103 15" xfId="718" xr:uid="{00000000-0005-0000-0000-000000030000}"/>
    <cellStyle name="Normal 103 16" xfId="719" xr:uid="{00000000-0005-0000-0000-000001030000}"/>
    <cellStyle name="Normal 103 17" xfId="720" xr:uid="{00000000-0005-0000-0000-000002030000}"/>
    <cellStyle name="Normal 103 18" xfId="721" xr:uid="{00000000-0005-0000-0000-000003030000}"/>
    <cellStyle name="Normal 103 19" xfId="722" xr:uid="{00000000-0005-0000-0000-000004030000}"/>
    <cellStyle name="Normal 103 2" xfId="723" xr:uid="{00000000-0005-0000-0000-000005030000}"/>
    <cellStyle name="Normal 103 20" xfId="724" xr:uid="{00000000-0005-0000-0000-000006030000}"/>
    <cellStyle name="Normal 103 21" xfId="725" xr:uid="{00000000-0005-0000-0000-000007030000}"/>
    <cellStyle name="Normal 103 22" xfId="726" xr:uid="{00000000-0005-0000-0000-000008030000}"/>
    <cellStyle name="Normal 103 23" xfId="727" xr:uid="{00000000-0005-0000-0000-000009030000}"/>
    <cellStyle name="Normal 103 24" xfId="728" xr:uid="{00000000-0005-0000-0000-00000A030000}"/>
    <cellStyle name="Normal 103 25" xfId="729" xr:uid="{00000000-0005-0000-0000-00000B030000}"/>
    <cellStyle name="Normal 103 26" xfId="730" xr:uid="{00000000-0005-0000-0000-00000C030000}"/>
    <cellStyle name="Normal 103 27" xfId="731" xr:uid="{00000000-0005-0000-0000-00000D030000}"/>
    <cellStyle name="Normal 103 28" xfId="732" xr:uid="{00000000-0005-0000-0000-00000E030000}"/>
    <cellStyle name="Normal 103 29" xfId="733" xr:uid="{00000000-0005-0000-0000-00000F030000}"/>
    <cellStyle name="Normal 103 3" xfId="734" xr:uid="{00000000-0005-0000-0000-000010030000}"/>
    <cellStyle name="Normal 103 30" xfId="735" xr:uid="{00000000-0005-0000-0000-000011030000}"/>
    <cellStyle name="Normal 103 4" xfId="736" xr:uid="{00000000-0005-0000-0000-000012030000}"/>
    <cellStyle name="Normal 103 5" xfId="737" xr:uid="{00000000-0005-0000-0000-000013030000}"/>
    <cellStyle name="Normal 103 6" xfId="738" xr:uid="{00000000-0005-0000-0000-000014030000}"/>
    <cellStyle name="Normal 103 7" xfId="739" xr:uid="{00000000-0005-0000-0000-000015030000}"/>
    <cellStyle name="Normal 103 8" xfId="740" xr:uid="{00000000-0005-0000-0000-000016030000}"/>
    <cellStyle name="Normal 103 9" xfId="741" xr:uid="{00000000-0005-0000-0000-000017030000}"/>
    <cellStyle name="Normal 1030" xfId="742" xr:uid="{00000000-0005-0000-0000-000018030000}"/>
    <cellStyle name="Normal 1031" xfId="743" xr:uid="{00000000-0005-0000-0000-000019030000}"/>
    <cellStyle name="Normal 1032" xfId="744" xr:uid="{00000000-0005-0000-0000-00001A030000}"/>
    <cellStyle name="Normal 1033" xfId="745" xr:uid="{00000000-0005-0000-0000-00001B030000}"/>
    <cellStyle name="Normal 1034" xfId="746" xr:uid="{00000000-0005-0000-0000-00001C030000}"/>
    <cellStyle name="Normal 1035" xfId="747" xr:uid="{00000000-0005-0000-0000-00001D030000}"/>
    <cellStyle name="Normal 1036" xfId="748" xr:uid="{00000000-0005-0000-0000-00001E030000}"/>
    <cellStyle name="Normal 1037" xfId="749" xr:uid="{00000000-0005-0000-0000-00001F030000}"/>
    <cellStyle name="Normal 1038" xfId="750" xr:uid="{00000000-0005-0000-0000-000020030000}"/>
    <cellStyle name="Normal 1039" xfId="751" xr:uid="{00000000-0005-0000-0000-000021030000}"/>
    <cellStyle name="Normal 104" xfId="752" xr:uid="{00000000-0005-0000-0000-000022030000}"/>
    <cellStyle name="Normal 104 10" xfId="753" xr:uid="{00000000-0005-0000-0000-000023030000}"/>
    <cellStyle name="Normal 104 11" xfId="754" xr:uid="{00000000-0005-0000-0000-000024030000}"/>
    <cellStyle name="Normal 104 12" xfId="755" xr:uid="{00000000-0005-0000-0000-000025030000}"/>
    <cellStyle name="Normal 104 13" xfId="756" xr:uid="{00000000-0005-0000-0000-000026030000}"/>
    <cellStyle name="Normal 104 14" xfId="757" xr:uid="{00000000-0005-0000-0000-000027030000}"/>
    <cellStyle name="Normal 104 15" xfId="758" xr:uid="{00000000-0005-0000-0000-000028030000}"/>
    <cellStyle name="Normal 104 16" xfId="759" xr:uid="{00000000-0005-0000-0000-000029030000}"/>
    <cellStyle name="Normal 104 17" xfId="760" xr:uid="{00000000-0005-0000-0000-00002A030000}"/>
    <cellStyle name="Normal 104 18" xfId="761" xr:uid="{00000000-0005-0000-0000-00002B030000}"/>
    <cellStyle name="Normal 104 19" xfId="762" xr:uid="{00000000-0005-0000-0000-00002C030000}"/>
    <cellStyle name="Normal 104 2" xfId="763" xr:uid="{00000000-0005-0000-0000-00002D030000}"/>
    <cellStyle name="Normal 104 20" xfId="764" xr:uid="{00000000-0005-0000-0000-00002E030000}"/>
    <cellStyle name="Normal 104 21" xfId="765" xr:uid="{00000000-0005-0000-0000-00002F030000}"/>
    <cellStyle name="Normal 104 22" xfId="766" xr:uid="{00000000-0005-0000-0000-000030030000}"/>
    <cellStyle name="Normal 104 23" xfId="767" xr:uid="{00000000-0005-0000-0000-000031030000}"/>
    <cellStyle name="Normal 104 24" xfId="768" xr:uid="{00000000-0005-0000-0000-000032030000}"/>
    <cellStyle name="Normal 104 25" xfId="769" xr:uid="{00000000-0005-0000-0000-000033030000}"/>
    <cellStyle name="Normal 104 26" xfId="770" xr:uid="{00000000-0005-0000-0000-000034030000}"/>
    <cellStyle name="Normal 104 27" xfId="771" xr:uid="{00000000-0005-0000-0000-000035030000}"/>
    <cellStyle name="Normal 104 28" xfId="772" xr:uid="{00000000-0005-0000-0000-000036030000}"/>
    <cellStyle name="Normal 104 29" xfId="773" xr:uid="{00000000-0005-0000-0000-000037030000}"/>
    <cellStyle name="Normal 104 3" xfId="774" xr:uid="{00000000-0005-0000-0000-000038030000}"/>
    <cellStyle name="Normal 104 30" xfId="775" xr:uid="{00000000-0005-0000-0000-000039030000}"/>
    <cellStyle name="Normal 104 4" xfId="776" xr:uid="{00000000-0005-0000-0000-00003A030000}"/>
    <cellStyle name="Normal 104 5" xfId="777" xr:uid="{00000000-0005-0000-0000-00003B030000}"/>
    <cellStyle name="Normal 104 6" xfId="778" xr:uid="{00000000-0005-0000-0000-00003C030000}"/>
    <cellStyle name="Normal 104 7" xfId="779" xr:uid="{00000000-0005-0000-0000-00003D030000}"/>
    <cellStyle name="Normal 104 8" xfId="780" xr:uid="{00000000-0005-0000-0000-00003E030000}"/>
    <cellStyle name="Normal 104 9" xfId="781" xr:uid="{00000000-0005-0000-0000-00003F030000}"/>
    <cellStyle name="Normal 1040" xfId="782" xr:uid="{00000000-0005-0000-0000-000040030000}"/>
    <cellStyle name="Normal 1041" xfId="783" xr:uid="{00000000-0005-0000-0000-000041030000}"/>
    <cellStyle name="Normal 1042" xfId="784" xr:uid="{00000000-0005-0000-0000-000042030000}"/>
    <cellStyle name="Normal 1043" xfId="785" xr:uid="{00000000-0005-0000-0000-000043030000}"/>
    <cellStyle name="Normal 1044" xfId="786" xr:uid="{00000000-0005-0000-0000-000044030000}"/>
    <cellStyle name="Normal 1045" xfId="787" xr:uid="{00000000-0005-0000-0000-000045030000}"/>
    <cellStyle name="Normal 1046" xfId="788" xr:uid="{00000000-0005-0000-0000-000046030000}"/>
    <cellStyle name="Normal 1047" xfId="789" xr:uid="{00000000-0005-0000-0000-000047030000}"/>
    <cellStyle name="Normal 1048" xfId="790" xr:uid="{00000000-0005-0000-0000-000048030000}"/>
    <cellStyle name="Normal 1049" xfId="791" xr:uid="{00000000-0005-0000-0000-000049030000}"/>
    <cellStyle name="Normal 105" xfId="792" xr:uid="{00000000-0005-0000-0000-00004A030000}"/>
    <cellStyle name="Normal 105 10" xfId="793" xr:uid="{00000000-0005-0000-0000-00004B030000}"/>
    <cellStyle name="Normal 105 11" xfId="794" xr:uid="{00000000-0005-0000-0000-00004C030000}"/>
    <cellStyle name="Normal 105 12" xfId="795" xr:uid="{00000000-0005-0000-0000-00004D030000}"/>
    <cellStyle name="Normal 105 13" xfId="796" xr:uid="{00000000-0005-0000-0000-00004E030000}"/>
    <cellStyle name="Normal 105 14" xfId="797" xr:uid="{00000000-0005-0000-0000-00004F030000}"/>
    <cellStyle name="Normal 105 15" xfId="798" xr:uid="{00000000-0005-0000-0000-000050030000}"/>
    <cellStyle name="Normal 105 16" xfId="799" xr:uid="{00000000-0005-0000-0000-000051030000}"/>
    <cellStyle name="Normal 105 17" xfId="800" xr:uid="{00000000-0005-0000-0000-000052030000}"/>
    <cellStyle name="Normal 105 18" xfId="801" xr:uid="{00000000-0005-0000-0000-000053030000}"/>
    <cellStyle name="Normal 105 19" xfId="802" xr:uid="{00000000-0005-0000-0000-000054030000}"/>
    <cellStyle name="Normal 105 2" xfId="803" xr:uid="{00000000-0005-0000-0000-000055030000}"/>
    <cellStyle name="Normal 105 20" xfId="804" xr:uid="{00000000-0005-0000-0000-000056030000}"/>
    <cellStyle name="Normal 105 21" xfId="805" xr:uid="{00000000-0005-0000-0000-000057030000}"/>
    <cellStyle name="Normal 105 22" xfId="806" xr:uid="{00000000-0005-0000-0000-000058030000}"/>
    <cellStyle name="Normal 105 23" xfId="807" xr:uid="{00000000-0005-0000-0000-000059030000}"/>
    <cellStyle name="Normal 105 24" xfId="808" xr:uid="{00000000-0005-0000-0000-00005A030000}"/>
    <cellStyle name="Normal 105 25" xfId="809" xr:uid="{00000000-0005-0000-0000-00005B030000}"/>
    <cellStyle name="Normal 105 26" xfId="810" xr:uid="{00000000-0005-0000-0000-00005C030000}"/>
    <cellStyle name="Normal 105 27" xfId="811" xr:uid="{00000000-0005-0000-0000-00005D030000}"/>
    <cellStyle name="Normal 105 28" xfId="812" xr:uid="{00000000-0005-0000-0000-00005E030000}"/>
    <cellStyle name="Normal 105 29" xfId="813" xr:uid="{00000000-0005-0000-0000-00005F030000}"/>
    <cellStyle name="Normal 105 3" xfId="814" xr:uid="{00000000-0005-0000-0000-000060030000}"/>
    <cellStyle name="Normal 105 30" xfId="815" xr:uid="{00000000-0005-0000-0000-000061030000}"/>
    <cellStyle name="Normal 105 31" xfId="816" xr:uid="{00000000-0005-0000-0000-000062030000}"/>
    <cellStyle name="Normal 105 4" xfId="817" xr:uid="{00000000-0005-0000-0000-000063030000}"/>
    <cellStyle name="Normal 105 5" xfId="818" xr:uid="{00000000-0005-0000-0000-000064030000}"/>
    <cellStyle name="Normal 105 6" xfId="819" xr:uid="{00000000-0005-0000-0000-000065030000}"/>
    <cellStyle name="Normal 105 7" xfId="820" xr:uid="{00000000-0005-0000-0000-000066030000}"/>
    <cellStyle name="Normal 105 8" xfId="821" xr:uid="{00000000-0005-0000-0000-000067030000}"/>
    <cellStyle name="Normal 105 9" xfId="822" xr:uid="{00000000-0005-0000-0000-000068030000}"/>
    <cellStyle name="Normal 1050" xfId="823" xr:uid="{00000000-0005-0000-0000-000069030000}"/>
    <cellStyle name="Normal 1051" xfId="824" xr:uid="{00000000-0005-0000-0000-00006A030000}"/>
    <cellStyle name="Normal 1052" xfId="825" xr:uid="{00000000-0005-0000-0000-00006B030000}"/>
    <cellStyle name="Normal 1053" xfId="826" xr:uid="{00000000-0005-0000-0000-00006C030000}"/>
    <cellStyle name="Normal 1054" xfId="827" xr:uid="{00000000-0005-0000-0000-00006D030000}"/>
    <cellStyle name="Normal 1055" xfId="828" xr:uid="{00000000-0005-0000-0000-00006E030000}"/>
    <cellStyle name="Normal 1056" xfId="829" xr:uid="{00000000-0005-0000-0000-00006F030000}"/>
    <cellStyle name="Normal 1057" xfId="830" xr:uid="{00000000-0005-0000-0000-000070030000}"/>
    <cellStyle name="Normal 1058" xfId="831" xr:uid="{00000000-0005-0000-0000-000071030000}"/>
    <cellStyle name="Normal 1059" xfId="832" xr:uid="{00000000-0005-0000-0000-000072030000}"/>
    <cellStyle name="Normal 106" xfId="833" xr:uid="{00000000-0005-0000-0000-000073030000}"/>
    <cellStyle name="Normal 106 10" xfId="834" xr:uid="{00000000-0005-0000-0000-000074030000}"/>
    <cellStyle name="Normal 106 11" xfId="835" xr:uid="{00000000-0005-0000-0000-000075030000}"/>
    <cellStyle name="Normal 106 12" xfId="836" xr:uid="{00000000-0005-0000-0000-000076030000}"/>
    <cellStyle name="Normal 106 13" xfId="837" xr:uid="{00000000-0005-0000-0000-000077030000}"/>
    <cellStyle name="Normal 106 14" xfId="838" xr:uid="{00000000-0005-0000-0000-000078030000}"/>
    <cellStyle name="Normal 106 15" xfId="839" xr:uid="{00000000-0005-0000-0000-000079030000}"/>
    <cellStyle name="Normal 106 16" xfId="840" xr:uid="{00000000-0005-0000-0000-00007A030000}"/>
    <cellStyle name="Normal 106 17" xfId="841" xr:uid="{00000000-0005-0000-0000-00007B030000}"/>
    <cellStyle name="Normal 106 18" xfId="842" xr:uid="{00000000-0005-0000-0000-00007C030000}"/>
    <cellStyle name="Normal 106 19" xfId="843" xr:uid="{00000000-0005-0000-0000-00007D030000}"/>
    <cellStyle name="Normal 106 2" xfId="844" xr:uid="{00000000-0005-0000-0000-00007E030000}"/>
    <cellStyle name="Normal 106 20" xfId="845" xr:uid="{00000000-0005-0000-0000-00007F030000}"/>
    <cellStyle name="Normal 106 21" xfId="846" xr:uid="{00000000-0005-0000-0000-000080030000}"/>
    <cellStyle name="Normal 106 22" xfId="847" xr:uid="{00000000-0005-0000-0000-000081030000}"/>
    <cellStyle name="Normal 106 23" xfId="848" xr:uid="{00000000-0005-0000-0000-000082030000}"/>
    <cellStyle name="Normal 106 24" xfId="849" xr:uid="{00000000-0005-0000-0000-000083030000}"/>
    <cellStyle name="Normal 106 25" xfId="850" xr:uid="{00000000-0005-0000-0000-000084030000}"/>
    <cellStyle name="Normal 106 26" xfId="851" xr:uid="{00000000-0005-0000-0000-000085030000}"/>
    <cellStyle name="Normal 106 27" xfId="852" xr:uid="{00000000-0005-0000-0000-000086030000}"/>
    <cellStyle name="Normal 106 28" xfId="853" xr:uid="{00000000-0005-0000-0000-000087030000}"/>
    <cellStyle name="Normal 106 29" xfId="854" xr:uid="{00000000-0005-0000-0000-000088030000}"/>
    <cellStyle name="Normal 106 3" xfId="855" xr:uid="{00000000-0005-0000-0000-000089030000}"/>
    <cellStyle name="Normal 106 30" xfId="856" xr:uid="{00000000-0005-0000-0000-00008A030000}"/>
    <cellStyle name="Normal 106 4" xfId="857" xr:uid="{00000000-0005-0000-0000-00008B030000}"/>
    <cellStyle name="Normal 106 5" xfId="858" xr:uid="{00000000-0005-0000-0000-00008C030000}"/>
    <cellStyle name="Normal 106 6" xfId="859" xr:uid="{00000000-0005-0000-0000-00008D030000}"/>
    <cellStyle name="Normal 106 7" xfId="860" xr:uid="{00000000-0005-0000-0000-00008E030000}"/>
    <cellStyle name="Normal 106 8" xfId="861" xr:uid="{00000000-0005-0000-0000-00008F030000}"/>
    <cellStyle name="Normal 106 9" xfId="862" xr:uid="{00000000-0005-0000-0000-000090030000}"/>
    <cellStyle name="Normal 1060" xfId="863" xr:uid="{00000000-0005-0000-0000-000091030000}"/>
    <cellStyle name="Normal 1061" xfId="864" xr:uid="{00000000-0005-0000-0000-000092030000}"/>
    <cellStyle name="Normal 1062" xfId="865" xr:uid="{00000000-0005-0000-0000-000093030000}"/>
    <cellStyle name="Normal 1063" xfId="866" xr:uid="{00000000-0005-0000-0000-000094030000}"/>
    <cellStyle name="Normal 1064" xfId="867" xr:uid="{00000000-0005-0000-0000-000095030000}"/>
    <cellStyle name="Normal 1065" xfId="868" xr:uid="{00000000-0005-0000-0000-000096030000}"/>
    <cellStyle name="Normal 1066" xfId="869" xr:uid="{00000000-0005-0000-0000-000097030000}"/>
    <cellStyle name="Normal 1067" xfId="870" xr:uid="{00000000-0005-0000-0000-000098030000}"/>
    <cellStyle name="Normal 1068" xfId="871" xr:uid="{00000000-0005-0000-0000-000099030000}"/>
    <cellStyle name="Normal 1069" xfId="872" xr:uid="{00000000-0005-0000-0000-00009A030000}"/>
    <cellStyle name="Normal 107" xfId="873" xr:uid="{00000000-0005-0000-0000-00009B030000}"/>
    <cellStyle name="Normal 107 10" xfId="874" xr:uid="{00000000-0005-0000-0000-00009C030000}"/>
    <cellStyle name="Normal 107 11" xfId="875" xr:uid="{00000000-0005-0000-0000-00009D030000}"/>
    <cellStyle name="Normal 107 12" xfId="876" xr:uid="{00000000-0005-0000-0000-00009E030000}"/>
    <cellStyle name="Normal 107 13" xfId="877" xr:uid="{00000000-0005-0000-0000-00009F030000}"/>
    <cellStyle name="Normal 107 14" xfId="878" xr:uid="{00000000-0005-0000-0000-0000A0030000}"/>
    <cellStyle name="Normal 107 15" xfId="879" xr:uid="{00000000-0005-0000-0000-0000A1030000}"/>
    <cellStyle name="Normal 107 16" xfId="880" xr:uid="{00000000-0005-0000-0000-0000A2030000}"/>
    <cellStyle name="Normal 107 17" xfId="881" xr:uid="{00000000-0005-0000-0000-0000A3030000}"/>
    <cellStyle name="Normal 107 18" xfId="882" xr:uid="{00000000-0005-0000-0000-0000A4030000}"/>
    <cellStyle name="Normal 107 19" xfId="883" xr:uid="{00000000-0005-0000-0000-0000A5030000}"/>
    <cellStyle name="Normal 107 2" xfId="884" xr:uid="{00000000-0005-0000-0000-0000A6030000}"/>
    <cellStyle name="Normal 107 20" xfId="885" xr:uid="{00000000-0005-0000-0000-0000A7030000}"/>
    <cellStyle name="Normal 107 21" xfId="886" xr:uid="{00000000-0005-0000-0000-0000A8030000}"/>
    <cellStyle name="Normal 107 22" xfId="887" xr:uid="{00000000-0005-0000-0000-0000A9030000}"/>
    <cellStyle name="Normal 107 23" xfId="888" xr:uid="{00000000-0005-0000-0000-0000AA030000}"/>
    <cellStyle name="Normal 107 24" xfId="889" xr:uid="{00000000-0005-0000-0000-0000AB030000}"/>
    <cellStyle name="Normal 107 25" xfId="890" xr:uid="{00000000-0005-0000-0000-0000AC030000}"/>
    <cellStyle name="Normal 107 26" xfId="891" xr:uid="{00000000-0005-0000-0000-0000AD030000}"/>
    <cellStyle name="Normal 107 27" xfId="892" xr:uid="{00000000-0005-0000-0000-0000AE030000}"/>
    <cellStyle name="Normal 107 28" xfId="893" xr:uid="{00000000-0005-0000-0000-0000AF030000}"/>
    <cellStyle name="Normal 107 29" xfId="894" xr:uid="{00000000-0005-0000-0000-0000B0030000}"/>
    <cellStyle name="Normal 107 3" xfId="895" xr:uid="{00000000-0005-0000-0000-0000B1030000}"/>
    <cellStyle name="Normal 107 30" xfId="896" xr:uid="{00000000-0005-0000-0000-0000B2030000}"/>
    <cellStyle name="Normal 107 4" xfId="897" xr:uid="{00000000-0005-0000-0000-0000B3030000}"/>
    <cellStyle name="Normal 107 5" xfId="898" xr:uid="{00000000-0005-0000-0000-0000B4030000}"/>
    <cellStyle name="Normal 107 6" xfId="899" xr:uid="{00000000-0005-0000-0000-0000B5030000}"/>
    <cellStyle name="Normal 107 7" xfId="900" xr:uid="{00000000-0005-0000-0000-0000B6030000}"/>
    <cellStyle name="Normal 107 8" xfId="901" xr:uid="{00000000-0005-0000-0000-0000B7030000}"/>
    <cellStyle name="Normal 107 9" xfId="902" xr:uid="{00000000-0005-0000-0000-0000B8030000}"/>
    <cellStyle name="Normal 1070" xfId="903" xr:uid="{00000000-0005-0000-0000-0000B9030000}"/>
    <cellStyle name="Normal 1071" xfId="904" xr:uid="{00000000-0005-0000-0000-0000BA030000}"/>
    <cellStyle name="Normal 1072" xfId="905" xr:uid="{00000000-0005-0000-0000-0000BB030000}"/>
    <cellStyle name="Normal 1073" xfId="906" xr:uid="{00000000-0005-0000-0000-0000BC030000}"/>
    <cellStyle name="Normal 1074" xfId="907" xr:uid="{00000000-0005-0000-0000-0000BD030000}"/>
    <cellStyle name="Normal 1075" xfId="908" xr:uid="{00000000-0005-0000-0000-0000BE030000}"/>
    <cellStyle name="Normal 1076" xfId="909" xr:uid="{00000000-0005-0000-0000-0000BF030000}"/>
    <cellStyle name="Normal 1077" xfId="910" xr:uid="{00000000-0005-0000-0000-0000C0030000}"/>
    <cellStyle name="Normal 1078" xfId="911" xr:uid="{00000000-0005-0000-0000-0000C1030000}"/>
    <cellStyle name="Normal 1079" xfId="912" xr:uid="{00000000-0005-0000-0000-0000C2030000}"/>
    <cellStyle name="Normal 108" xfId="913" xr:uid="{00000000-0005-0000-0000-0000C3030000}"/>
    <cellStyle name="Normal 108 2" xfId="914" xr:uid="{00000000-0005-0000-0000-0000C4030000}"/>
    <cellStyle name="Normal 1080" xfId="915" xr:uid="{00000000-0005-0000-0000-0000C5030000}"/>
    <cellStyle name="Normal 1081" xfId="916" xr:uid="{00000000-0005-0000-0000-0000C6030000}"/>
    <cellStyle name="Normal 1082" xfId="917" xr:uid="{00000000-0005-0000-0000-0000C7030000}"/>
    <cellStyle name="Normal 1083" xfId="918" xr:uid="{00000000-0005-0000-0000-0000C8030000}"/>
    <cellStyle name="Normal 1084" xfId="919" xr:uid="{00000000-0005-0000-0000-0000C9030000}"/>
    <cellStyle name="Normal 1085" xfId="920" xr:uid="{00000000-0005-0000-0000-0000CA030000}"/>
    <cellStyle name="Normal 1086" xfId="921" xr:uid="{00000000-0005-0000-0000-0000CB030000}"/>
    <cellStyle name="Normal 1087" xfId="922" xr:uid="{00000000-0005-0000-0000-0000CC030000}"/>
    <cellStyle name="Normal 1088" xfId="923" xr:uid="{00000000-0005-0000-0000-0000CD030000}"/>
    <cellStyle name="Normal 1089" xfId="924" xr:uid="{00000000-0005-0000-0000-0000CE030000}"/>
    <cellStyle name="Normal 109" xfId="925" xr:uid="{00000000-0005-0000-0000-0000CF030000}"/>
    <cellStyle name="Normal 109 2" xfId="926" xr:uid="{00000000-0005-0000-0000-0000D0030000}"/>
    <cellStyle name="Normal 1090" xfId="927" xr:uid="{00000000-0005-0000-0000-0000D1030000}"/>
    <cellStyle name="Normal 1091" xfId="928" xr:uid="{00000000-0005-0000-0000-0000D2030000}"/>
    <cellStyle name="Normal 1092" xfId="929" xr:uid="{00000000-0005-0000-0000-0000D3030000}"/>
    <cellStyle name="Normal 1093" xfId="930" xr:uid="{00000000-0005-0000-0000-0000D4030000}"/>
    <cellStyle name="Normal 1094" xfId="931" xr:uid="{00000000-0005-0000-0000-0000D5030000}"/>
    <cellStyle name="Normal 1095" xfId="932" xr:uid="{00000000-0005-0000-0000-0000D6030000}"/>
    <cellStyle name="Normal 1096" xfId="933" xr:uid="{00000000-0005-0000-0000-0000D7030000}"/>
    <cellStyle name="Normal 1097" xfId="934" xr:uid="{00000000-0005-0000-0000-0000D8030000}"/>
    <cellStyle name="Normal 1098" xfId="935" xr:uid="{00000000-0005-0000-0000-0000D9030000}"/>
    <cellStyle name="Normal 1099" xfId="936" xr:uid="{00000000-0005-0000-0000-0000DA030000}"/>
    <cellStyle name="Normal 11" xfId="937" xr:uid="{00000000-0005-0000-0000-0000DB030000}"/>
    <cellStyle name="Normal 11 2" xfId="938" xr:uid="{00000000-0005-0000-0000-0000DC030000}"/>
    <cellStyle name="Normal 11 3" xfId="939" xr:uid="{00000000-0005-0000-0000-0000DD030000}"/>
    <cellStyle name="Normal 11 4" xfId="3593" xr:uid="{00000000-0005-0000-0000-0000DE030000}"/>
    <cellStyle name="Normal 11 5" xfId="3594" xr:uid="{00000000-0005-0000-0000-0000DF030000}"/>
    <cellStyle name="Normal 11 6" xfId="3595" xr:uid="{00000000-0005-0000-0000-0000E0030000}"/>
    <cellStyle name="Normal 110" xfId="940" xr:uid="{00000000-0005-0000-0000-0000E1030000}"/>
    <cellStyle name="Normal 1100" xfId="941" xr:uid="{00000000-0005-0000-0000-0000E2030000}"/>
    <cellStyle name="Normal 1101" xfId="942" xr:uid="{00000000-0005-0000-0000-0000E3030000}"/>
    <cellStyle name="Normal 1102" xfId="943" xr:uid="{00000000-0005-0000-0000-0000E4030000}"/>
    <cellStyle name="Normal 1103" xfId="944" xr:uid="{00000000-0005-0000-0000-0000E5030000}"/>
    <cellStyle name="Normal 1104" xfId="945" xr:uid="{00000000-0005-0000-0000-0000E6030000}"/>
    <cellStyle name="Normal 1105" xfId="946" xr:uid="{00000000-0005-0000-0000-0000E7030000}"/>
    <cellStyle name="Normal 1106" xfId="947" xr:uid="{00000000-0005-0000-0000-0000E8030000}"/>
    <cellStyle name="Normal 1107" xfId="948" xr:uid="{00000000-0005-0000-0000-0000E9030000}"/>
    <cellStyle name="Normal 1108" xfId="949" xr:uid="{00000000-0005-0000-0000-0000EA030000}"/>
    <cellStyle name="Normal 1109" xfId="950" xr:uid="{00000000-0005-0000-0000-0000EB030000}"/>
    <cellStyle name="Normal 111" xfId="951" xr:uid="{00000000-0005-0000-0000-0000EC030000}"/>
    <cellStyle name="Normal 1110" xfId="952" xr:uid="{00000000-0005-0000-0000-0000ED030000}"/>
    <cellStyle name="Normal 1111" xfId="953" xr:uid="{00000000-0005-0000-0000-0000EE030000}"/>
    <cellStyle name="Normal 1112" xfId="954" xr:uid="{00000000-0005-0000-0000-0000EF030000}"/>
    <cellStyle name="Normal 1113" xfId="955" xr:uid="{00000000-0005-0000-0000-0000F0030000}"/>
    <cellStyle name="Normal 1114" xfId="956" xr:uid="{00000000-0005-0000-0000-0000F1030000}"/>
    <cellStyle name="Normal 1115" xfId="957" xr:uid="{00000000-0005-0000-0000-0000F2030000}"/>
    <cellStyle name="Normal 1116" xfId="958" xr:uid="{00000000-0005-0000-0000-0000F3030000}"/>
    <cellStyle name="Normal 1117" xfId="959" xr:uid="{00000000-0005-0000-0000-0000F4030000}"/>
    <cellStyle name="Normal 1118" xfId="960" xr:uid="{00000000-0005-0000-0000-0000F5030000}"/>
    <cellStyle name="Normal 1119" xfId="961" xr:uid="{00000000-0005-0000-0000-0000F6030000}"/>
    <cellStyle name="Normal 112" xfId="962" xr:uid="{00000000-0005-0000-0000-0000F7030000}"/>
    <cellStyle name="Normal 1120" xfId="963" xr:uid="{00000000-0005-0000-0000-0000F8030000}"/>
    <cellStyle name="Normal 1121" xfId="964" xr:uid="{00000000-0005-0000-0000-0000F9030000}"/>
    <cellStyle name="Normal 1122" xfId="965" xr:uid="{00000000-0005-0000-0000-0000FA030000}"/>
    <cellStyle name="Normal 1123" xfId="966" xr:uid="{00000000-0005-0000-0000-0000FB030000}"/>
    <cellStyle name="Normal 1124" xfId="967" xr:uid="{00000000-0005-0000-0000-0000FC030000}"/>
    <cellStyle name="Normal 1125" xfId="968" xr:uid="{00000000-0005-0000-0000-0000FD030000}"/>
    <cellStyle name="Normal 1126" xfId="969" xr:uid="{00000000-0005-0000-0000-0000FE030000}"/>
    <cellStyle name="Normal 1127" xfId="970" xr:uid="{00000000-0005-0000-0000-0000FF030000}"/>
    <cellStyle name="Normal 1128" xfId="971" xr:uid="{00000000-0005-0000-0000-000000040000}"/>
    <cellStyle name="Normal 1129" xfId="972" xr:uid="{00000000-0005-0000-0000-000001040000}"/>
    <cellStyle name="Normal 113" xfId="973" xr:uid="{00000000-0005-0000-0000-000002040000}"/>
    <cellStyle name="Normal 1130" xfId="974" xr:uid="{00000000-0005-0000-0000-000003040000}"/>
    <cellStyle name="Normal 1131" xfId="975" xr:uid="{00000000-0005-0000-0000-000004040000}"/>
    <cellStyle name="Normal 1132" xfId="976" xr:uid="{00000000-0005-0000-0000-000005040000}"/>
    <cellStyle name="Normal 1133" xfId="977" xr:uid="{00000000-0005-0000-0000-000006040000}"/>
    <cellStyle name="Normal 1134" xfId="978" xr:uid="{00000000-0005-0000-0000-000007040000}"/>
    <cellStyle name="Normal 1135" xfId="979" xr:uid="{00000000-0005-0000-0000-000008040000}"/>
    <cellStyle name="Normal 1136" xfId="980" xr:uid="{00000000-0005-0000-0000-000009040000}"/>
    <cellStyle name="Normal 1137" xfId="981" xr:uid="{00000000-0005-0000-0000-00000A040000}"/>
    <cellStyle name="Normal 1138" xfId="982" xr:uid="{00000000-0005-0000-0000-00000B040000}"/>
    <cellStyle name="Normal 1139" xfId="983" xr:uid="{00000000-0005-0000-0000-00000C040000}"/>
    <cellStyle name="Normal 114" xfId="984" xr:uid="{00000000-0005-0000-0000-00000D040000}"/>
    <cellStyle name="Normal 1140" xfId="985" xr:uid="{00000000-0005-0000-0000-00000E040000}"/>
    <cellStyle name="Normal 1141" xfId="986" xr:uid="{00000000-0005-0000-0000-00000F040000}"/>
    <cellStyle name="Normal 1142" xfId="987" xr:uid="{00000000-0005-0000-0000-000010040000}"/>
    <cellStyle name="Normal 1143" xfId="988" xr:uid="{00000000-0005-0000-0000-000011040000}"/>
    <cellStyle name="Normal 1144" xfId="989" xr:uid="{00000000-0005-0000-0000-000012040000}"/>
    <cellStyle name="Normal 1145" xfId="990" xr:uid="{00000000-0005-0000-0000-000013040000}"/>
    <cellStyle name="Normal 1146" xfId="991" xr:uid="{00000000-0005-0000-0000-000014040000}"/>
    <cellStyle name="Normal 1147" xfId="992" xr:uid="{00000000-0005-0000-0000-000015040000}"/>
    <cellStyle name="Normal 1148" xfId="993" xr:uid="{00000000-0005-0000-0000-000016040000}"/>
    <cellStyle name="Normal 1149" xfId="994" xr:uid="{00000000-0005-0000-0000-000017040000}"/>
    <cellStyle name="Normal 115" xfId="995" xr:uid="{00000000-0005-0000-0000-000018040000}"/>
    <cellStyle name="Normal 1150" xfId="996" xr:uid="{00000000-0005-0000-0000-000019040000}"/>
    <cellStyle name="Normal 1151" xfId="997" xr:uid="{00000000-0005-0000-0000-00001A040000}"/>
    <cellStyle name="Normal 1152" xfId="998" xr:uid="{00000000-0005-0000-0000-00001B040000}"/>
    <cellStyle name="Normal 1153" xfId="999" xr:uid="{00000000-0005-0000-0000-00001C040000}"/>
    <cellStyle name="Normal 1154" xfId="1000" xr:uid="{00000000-0005-0000-0000-00001D040000}"/>
    <cellStyle name="Normal 1155" xfId="1001" xr:uid="{00000000-0005-0000-0000-00001E040000}"/>
    <cellStyle name="Normal 1156" xfId="1002" xr:uid="{00000000-0005-0000-0000-00001F040000}"/>
    <cellStyle name="Normal 1157" xfId="1003" xr:uid="{00000000-0005-0000-0000-000020040000}"/>
    <cellStyle name="Normal 1158" xfId="1004" xr:uid="{00000000-0005-0000-0000-000021040000}"/>
    <cellStyle name="Normal 1159" xfId="1005" xr:uid="{00000000-0005-0000-0000-000022040000}"/>
    <cellStyle name="Normal 116" xfId="1006" xr:uid="{00000000-0005-0000-0000-000023040000}"/>
    <cellStyle name="Normal 1160" xfId="1007" xr:uid="{00000000-0005-0000-0000-000024040000}"/>
    <cellStyle name="Normal 1161" xfId="1008" xr:uid="{00000000-0005-0000-0000-000025040000}"/>
    <cellStyle name="Normal 1162" xfId="1009" xr:uid="{00000000-0005-0000-0000-000026040000}"/>
    <cellStyle name="Normal 1163" xfId="1010" xr:uid="{00000000-0005-0000-0000-000027040000}"/>
    <cellStyle name="Normal 1164" xfId="1011" xr:uid="{00000000-0005-0000-0000-000028040000}"/>
    <cellStyle name="Normal 1165" xfId="1012" xr:uid="{00000000-0005-0000-0000-000029040000}"/>
    <cellStyle name="Normal 1166" xfId="1013" xr:uid="{00000000-0005-0000-0000-00002A040000}"/>
    <cellStyle name="Normal 1167" xfId="1014" xr:uid="{00000000-0005-0000-0000-00002B040000}"/>
    <cellStyle name="Normal 1168" xfId="1015" xr:uid="{00000000-0005-0000-0000-00002C040000}"/>
    <cellStyle name="Normal 1169" xfId="1016" xr:uid="{00000000-0005-0000-0000-00002D040000}"/>
    <cellStyle name="Normal 117" xfId="1017" xr:uid="{00000000-0005-0000-0000-00002E040000}"/>
    <cellStyle name="Normal 1170" xfId="1018" xr:uid="{00000000-0005-0000-0000-00002F040000}"/>
    <cellStyle name="Normal 1171" xfId="1019" xr:uid="{00000000-0005-0000-0000-000030040000}"/>
    <cellStyle name="Normal 1172" xfId="1020" xr:uid="{00000000-0005-0000-0000-000031040000}"/>
    <cellStyle name="Normal 1173" xfId="1021" xr:uid="{00000000-0005-0000-0000-000032040000}"/>
    <cellStyle name="Normal 1174" xfId="1022" xr:uid="{00000000-0005-0000-0000-000033040000}"/>
    <cellStyle name="Normal 1175" xfId="1023" xr:uid="{00000000-0005-0000-0000-000034040000}"/>
    <cellStyle name="Normal 1176" xfId="1024" xr:uid="{00000000-0005-0000-0000-000035040000}"/>
    <cellStyle name="Normal 1177" xfId="1025" xr:uid="{00000000-0005-0000-0000-000036040000}"/>
    <cellStyle name="Normal 1178" xfId="1026" xr:uid="{00000000-0005-0000-0000-000037040000}"/>
    <cellStyle name="Normal 1179" xfId="1027" xr:uid="{00000000-0005-0000-0000-000038040000}"/>
    <cellStyle name="Normal 118" xfId="1028" xr:uid="{00000000-0005-0000-0000-000039040000}"/>
    <cellStyle name="Normal 1180" xfId="1029" xr:uid="{00000000-0005-0000-0000-00003A040000}"/>
    <cellStyle name="Normal 1181" xfId="1030" xr:uid="{00000000-0005-0000-0000-00003B040000}"/>
    <cellStyle name="Normal 1182" xfId="1031" xr:uid="{00000000-0005-0000-0000-00003C040000}"/>
    <cellStyle name="Normal 1183" xfId="1032" xr:uid="{00000000-0005-0000-0000-00003D040000}"/>
    <cellStyle name="Normal 1184" xfId="1033" xr:uid="{00000000-0005-0000-0000-00003E040000}"/>
    <cellStyle name="Normal 1185" xfId="1034" xr:uid="{00000000-0005-0000-0000-00003F040000}"/>
    <cellStyle name="Normal 1186" xfId="1035" xr:uid="{00000000-0005-0000-0000-000040040000}"/>
    <cellStyle name="Normal 1187" xfId="1036" xr:uid="{00000000-0005-0000-0000-000041040000}"/>
    <cellStyle name="Normal 1188" xfId="1037" xr:uid="{00000000-0005-0000-0000-000042040000}"/>
    <cellStyle name="Normal 1189" xfId="1038" xr:uid="{00000000-0005-0000-0000-000043040000}"/>
    <cellStyle name="Normal 119" xfId="1039" xr:uid="{00000000-0005-0000-0000-000044040000}"/>
    <cellStyle name="Normal 1190" xfId="1040" xr:uid="{00000000-0005-0000-0000-000045040000}"/>
    <cellStyle name="Normal 1191" xfId="1041" xr:uid="{00000000-0005-0000-0000-000046040000}"/>
    <cellStyle name="Normal 1192" xfId="1042" xr:uid="{00000000-0005-0000-0000-000047040000}"/>
    <cellStyle name="Normal 1193" xfId="1043" xr:uid="{00000000-0005-0000-0000-000048040000}"/>
    <cellStyle name="Normal 1194" xfId="1044" xr:uid="{00000000-0005-0000-0000-000049040000}"/>
    <cellStyle name="Normal 1195" xfId="1045" xr:uid="{00000000-0005-0000-0000-00004A040000}"/>
    <cellStyle name="Normal 1196" xfId="1046" xr:uid="{00000000-0005-0000-0000-00004B040000}"/>
    <cellStyle name="Normal 1197" xfId="1047" xr:uid="{00000000-0005-0000-0000-00004C040000}"/>
    <cellStyle name="Normal 1198" xfId="1048" xr:uid="{00000000-0005-0000-0000-00004D040000}"/>
    <cellStyle name="Normal 1199" xfId="1049" xr:uid="{00000000-0005-0000-0000-00004E040000}"/>
    <cellStyle name="Normal 12" xfId="1050" xr:uid="{00000000-0005-0000-0000-00004F040000}"/>
    <cellStyle name="Normal 12 2" xfId="1051" xr:uid="{00000000-0005-0000-0000-000050040000}"/>
    <cellStyle name="Normal 12 3" xfId="1052" xr:uid="{00000000-0005-0000-0000-000051040000}"/>
    <cellStyle name="Normal 12 4" xfId="1053" xr:uid="{00000000-0005-0000-0000-000052040000}"/>
    <cellStyle name="Normal 120" xfId="1054" xr:uid="{00000000-0005-0000-0000-000053040000}"/>
    <cellStyle name="Normal 1200" xfId="1055" xr:uid="{00000000-0005-0000-0000-000054040000}"/>
    <cellStyle name="Normal 1201" xfId="1056" xr:uid="{00000000-0005-0000-0000-000055040000}"/>
    <cellStyle name="Normal 1202" xfId="1057" xr:uid="{00000000-0005-0000-0000-000056040000}"/>
    <cellStyle name="Normal 1203" xfId="1058" xr:uid="{00000000-0005-0000-0000-000057040000}"/>
    <cellStyle name="Normal 1204" xfId="1059" xr:uid="{00000000-0005-0000-0000-000058040000}"/>
    <cellStyle name="Normal 1205" xfId="1060" xr:uid="{00000000-0005-0000-0000-000059040000}"/>
    <cellStyle name="Normal 1206" xfId="1061" xr:uid="{00000000-0005-0000-0000-00005A040000}"/>
    <cellStyle name="Normal 1207" xfId="1062" xr:uid="{00000000-0005-0000-0000-00005B040000}"/>
    <cellStyle name="Normal 1208" xfId="1063" xr:uid="{00000000-0005-0000-0000-00005C040000}"/>
    <cellStyle name="Normal 1209" xfId="1064" xr:uid="{00000000-0005-0000-0000-00005D040000}"/>
    <cellStyle name="Normal 121" xfId="1065" xr:uid="{00000000-0005-0000-0000-00005E040000}"/>
    <cellStyle name="Normal 1210" xfId="1066" xr:uid="{00000000-0005-0000-0000-00005F040000}"/>
    <cellStyle name="Normal 1211" xfId="1067" xr:uid="{00000000-0005-0000-0000-000060040000}"/>
    <cellStyle name="Normal 1212" xfId="1068" xr:uid="{00000000-0005-0000-0000-000061040000}"/>
    <cellStyle name="Normal 1213" xfId="1069" xr:uid="{00000000-0005-0000-0000-000062040000}"/>
    <cellStyle name="Normal 1214" xfId="1070" xr:uid="{00000000-0005-0000-0000-000063040000}"/>
    <cellStyle name="Normal 1215" xfId="1071" xr:uid="{00000000-0005-0000-0000-000064040000}"/>
    <cellStyle name="Normal 1216" xfId="1072" xr:uid="{00000000-0005-0000-0000-000065040000}"/>
    <cellStyle name="Normal 1217" xfId="1073" xr:uid="{00000000-0005-0000-0000-000066040000}"/>
    <cellStyle name="Normal 1218" xfId="1074" xr:uid="{00000000-0005-0000-0000-000067040000}"/>
    <cellStyle name="Normal 1219" xfId="1075" xr:uid="{00000000-0005-0000-0000-000068040000}"/>
    <cellStyle name="Normal 122" xfId="1076" xr:uid="{00000000-0005-0000-0000-000069040000}"/>
    <cellStyle name="Normal 1220" xfId="1077" xr:uid="{00000000-0005-0000-0000-00006A040000}"/>
    <cellStyle name="Normal 1221" xfId="1078" xr:uid="{00000000-0005-0000-0000-00006B040000}"/>
    <cellStyle name="Normal 1222" xfId="1079" xr:uid="{00000000-0005-0000-0000-00006C040000}"/>
    <cellStyle name="Normal 1223" xfId="1080" xr:uid="{00000000-0005-0000-0000-00006D040000}"/>
    <cellStyle name="Normal 123" xfId="1081" xr:uid="{00000000-0005-0000-0000-00006E040000}"/>
    <cellStyle name="Normal 124" xfId="1082" xr:uid="{00000000-0005-0000-0000-00006F040000}"/>
    <cellStyle name="Normal 125" xfId="1083" xr:uid="{00000000-0005-0000-0000-000070040000}"/>
    <cellStyle name="Normal 126" xfId="1084" xr:uid="{00000000-0005-0000-0000-000071040000}"/>
    <cellStyle name="Normal 127" xfId="1085" xr:uid="{00000000-0005-0000-0000-000072040000}"/>
    <cellStyle name="Normal 128" xfId="1086" xr:uid="{00000000-0005-0000-0000-000073040000}"/>
    <cellStyle name="Normal 129" xfId="1087" xr:uid="{00000000-0005-0000-0000-000074040000}"/>
    <cellStyle name="Normal 13" xfId="1088" xr:uid="{00000000-0005-0000-0000-000075040000}"/>
    <cellStyle name="Normal 13 2" xfId="1089" xr:uid="{00000000-0005-0000-0000-000076040000}"/>
    <cellStyle name="Normal 13 3" xfId="1090" xr:uid="{00000000-0005-0000-0000-000077040000}"/>
    <cellStyle name="Normal 13 4" xfId="1091" xr:uid="{00000000-0005-0000-0000-000078040000}"/>
    <cellStyle name="Normal 13 5" xfId="3596" xr:uid="{00000000-0005-0000-0000-000079040000}"/>
    <cellStyle name="Normal 13 6" xfId="3597" xr:uid="{00000000-0005-0000-0000-00007A040000}"/>
    <cellStyle name="Normal 130" xfId="1092" xr:uid="{00000000-0005-0000-0000-00007B040000}"/>
    <cellStyle name="Normal 131" xfId="1093" xr:uid="{00000000-0005-0000-0000-00007C040000}"/>
    <cellStyle name="Normal 132" xfId="1094" xr:uid="{00000000-0005-0000-0000-00007D040000}"/>
    <cellStyle name="Normal 133" xfId="1095" xr:uid="{00000000-0005-0000-0000-00007E040000}"/>
    <cellStyle name="Normal 134" xfId="1096" xr:uid="{00000000-0005-0000-0000-00007F040000}"/>
    <cellStyle name="Normal 135" xfId="1097" xr:uid="{00000000-0005-0000-0000-000080040000}"/>
    <cellStyle name="Normal 136" xfId="1098" xr:uid="{00000000-0005-0000-0000-000081040000}"/>
    <cellStyle name="Normal 137" xfId="1099" xr:uid="{00000000-0005-0000-0000-000082040000}"/>
    <cellStyle name="Normal 138" xfId="1100" xr:uid="{00000000-0005-0000-0000-000083040000}"/>
    <cellStyle name="Normal 138 2" xfId="1101" xr:uid="{00000000-0005-0000-0000-000084040000}"/>
    <cellStyle name="Normal 138 3" xfId="1102" xr:uid="{00000000-0005-0000-0000-000085040000}"/>
    <cellStyle name="Normal 139" xfId="1103" xr:uid="{00000000-0005-0000-0000-000086040000}"/>
    <cellStyle name="Normal 139 2" xfId="1104" xr:uid="{00000000-0005-0000-0000-000087040000}"/>
    <cellStyle name="Normal 139 3" xfId="1105" xr:uid="{00000000-0005-0000-0000-000088040000}"/>
    <cellStyle name="Normal 14" xfId="1106" xr:uid="{00000000-0005-0000-0000-000089040000}"/>
    <cellStyle name="Normal 14 10" xfId="1107" xr:uid="{00000000-0005-0000-0000-00008A040000}"/>
    <cellStyle name="Normal 14 11" xfId="1108" xr:uid="{00000000-0005-0000-0000-00008B040000}"/>
    <cellStyle name="Normal 14 12" xfId="1109" xr:uid="{00000000-0005-0000-0000-00008C040000}"/>
    <cellStyle name="Normal 14 13" xfId="1110" xr:uid="{00000000-0005-0000-0000-00008D040000}"/>
    <cellStyle name="Normal 14 14" xfId="1111" xr:uid="{00000000-0005-0000-0000-00008E040000}"/>
    <cellStyle name="Normal 14 15" xfId="1112" xr:uid="{00000000-0005-0000-0000-00008F040000}"/>
    <cellStyle name="Normal 14 16" xfId="1113" xr:uid="{00000000-0005-0000-0000-000090040000}"/>
    <cellStyle name="Normal 14 17" xfId="1114" xr:uid="{00000000-0005-0000-0000-000091040000}"/>
    <cellStyle name="Normal 14 18" xfId="1115" xr:uid="{00000000-0005-0000-0000-000092040000}"/>
    <cellStyle name="Normal 14 19" xfId="1116" xr:uid="{00000000-0005-0000-0000-000093040000}"/>
    <cellStyle name="Normal 14 2" xfId="1117" xr:uid="{00000000-0005-0000-0000-000094040000}"/>
    <cellStyle name="Normal 14 2 2" xfId="1118" xr:uid="{00000000-0005-0000-0000-000095040000}"/>
    <cellStyle name="Normal 14 2 2 2" xfId="1119" xr:uid="{00000000-0005-0000-0000-000096040000}"/>
    <cellStyle name="Normal 14 20" xfId="1120" xr:uid="{00000000-0005-0000-0000-000097040000}"/>
    <cellStyle name="Normal 14 21" xfId="1121" xr:uid="{00000000-0005-0000-0000-000098040000}"/>
    <cellStyle name="Normal 14 22" xfId="1122" xr:uid="{00000000-0005-0000-0000-000099040000}"/>
    <cellStyle name="Normal 14 23" xfId="1123" xr:uid="{00000000-0005-0000-0000-00009A040000}"/>
    <cellStyle name="Normal 14 24" xfId="1124" xr:uid="{00000000-0005-0000-0000-00009B040000}"/>
    <cellStyle name="Normal 14 25" xfId="1125" xr:uid="{00000000-0005-0000-0000-00009C040000}"/>
    <cellStyle name="Normal 14 26" xfId="1126" xr:uid="{00000000-0005-0000-0000-00009D040000}"/>
    <cellStyle name="Normal 14 27" xfId="1127" xr:uid="{00000000-0005-0000-0000-00009E040000}"/>
    <cellStyle name="Normal 14 28" xfId="1128" xr:uid="{00000000-0005-0000-0000-00009F040000}"/>
    <cellStyle name="Normal 14 29" xfId="1129" xr:uid="{00000000-0005-0000-0000-0000A0040000}"/>
    <cellStyle name="Normal 14 3" xfId="1130" xr:uid="{00000000-0005-0000-0000-0000A1040000}"/>
    <cellStyle name="Normal 14 30" xfId="1131" xr:uid="{00000000-0005-0000-0000-0000A2040000}"/>
    <cellStyle name="Normal 14 31" xfId="1132" xr:uid="{00000000-0005-0000-0000-0000A3040000}"/>
    <cellStyle name="Normal 14 4" xfId="1133" xr:uid="{00000000-0005-0000-0000-0000A4040000}"/>
    <cellStyle name="Normal 14 5" xfId="1134" xr:uid="{00000000-0005-0000-0000-0000A5040000}"/>
    <cellStyle name="Normal 14 6" xfId="1135" xr:uid="{00000000-0005-0000-0000-0000A6040000}"/>
    <cellStyle name="Normal 14 7" xfId="1136" xr:uid="{00000000-0005-0000-0000-0000A7040000}"/>
    <cellStyle name="Normal 14 8" xfId="1137" xr:uid="{00000000-0005-0000-0000-0000A8040000}"/>
    <cellStyle name="Normal 14 9" xfId="1138" xr:uid="{00000000-0005-0000-0000-0000A9040000}"/>
    <cellStyle name="Normal 14_Graph Tables" xfId="1139" xr:uid="{00000000-0005-0000-0000-0000AA040000}"/>
    <cellStyle name="Normal 140" xfId="1140" xr:uid="{00000000-0005-0000-0000-0000AB040000}"/>
    <cellStyle name="Normal 140 2" xfId="1141" xr:uid="{00000000-0005-0000-0000-0000AC040000}"/>
    <cellStyle name="Normal 140 3" xfId="1142" xr:uid="{00000000-0005-0000-0000-0000AD040000}"/>
    <cellStyle name="Normal 141" xfId="1143" xr:uid="{00000000-0005-0000-0000-0000AE040000}"/>
    <cellStyle name="Normal 141 2" xfId="1144" xr:uid="{00000000-0005-0000-0000-0000AF040000}"/>
    <cellStyle name="Normal 141 3" xfId="1145" xr:uid="{00000000-0005-0000-0000-0000B0040000}"/>
    <cellStyle name="Normal 142" xfId="1146" xr:uid="{00000000-0005-0000-0000-0000B1040000}"/>
    <cellStyle name="Normal 143" xfId="1147" xr:uid="{00000000-0005-0000-0000-0000B2040000}"/>
    <cellStyle name="Normal 143 2" xfId="1148" xr:uid="{00000000-0005-0000-0000-0000B3040000}"/>
    <cellStyle name="Normal 143 3" xfId="1149" xr:uid="{00000000-0005-0000-0000-0000B4040000}"/>
    <cellStyle name="Normal 144" xfId="1150" xr:uid="{00000000-0005-0000-0000-0000B5040000}"/>
    <cellStyle name="Normal 144 2" xfId="1151" xr:uid="{00000000-0005-0000-0000-0000B6040000}"/>
    <cellStyle name="Normal 144 3" xfId="1152" xr:uid="{00000000-0005-0000-0000-0000B7040000}"/>
    <cellStyle name="Normal 145" xfId="1153" xr:uid="{00000000-0005-0000-0000-0000B8040000}"/>
    <cellStyle name="Normal 145 2" xfId="1154" xr:uid="{00000000-0005-0000-0000-0000B9040000}"/>
    <cellStyle name="Normal 145 3" xfId="1155" xr:uid="{00000000-0005-0000-0000-0000BA040000}"/>
    <cellStyle name="Normal 146" xfId="1156" xr:uid="{00000000-0005-0000-0000-0000BB040000}"/>
    <cellStyle name="Normal 146 2" xfId="1157" xr:uid="{00000000-0005-0000-0000-0000BC040000}"/>
    <cellStyle name="Normal 146 3" xfId="1158" xr:uid="{00000000-0005-0000-0000-0000BD040000}"/>
    <cellStyle name="Normal 147" xfId="1159" xr:uid="{00000000-0005-0000-0000-0000BE040000}"/>
    <cellStyle name="Normal 148" xfId="1160" xr:uid="{00000000-0005-0000-0000-0000BF040000}"/>
    <cellStyle name="Normal 148 2" xfId="1161" xr:uid="{00000000-0005-0000-0000-0000C0040000}"/>
    <cellStyle name="Normal 148 3" xfId="1162" xr:uid="{00000000-0005-0000-0000-0000C1040000}"/>
    <cellStyle name="Normal 149" xfId="1163" xr:uid="{00000000-0005-0000-0000-0000C2040000}"/>
    <cellStyle name="Normal 149 2" xfId="1164" xr:uid="{00000000-0005-0000-0000-0000C3040000}"/>
    <cellStyle name="Normal 149 3" xfId="1165" xr:uid="{00000000-0005-0000-0000-0000C4040000}"/>
    <cellStyle name="Normal 15" xfId="1166" xr:uid="{00000000-0005-0000-0000-0000C5040000}"/>
    <cellStyle name="Normal 15 10" xfId="1167" xr:uid="{00000000-0005-0000-0000-0000C6040000}"/>
    <cellStyle name="Normal 15 11" xfId="1168" xr:uid="{00000000-0005-0000-0000-0000C7040000}"/>
    <cellStyle name="Normal 15 12" xfId="1169" xr:uid="{00000000-0005-0000-0000-0000C8040000}"/>
    <cellStyle name="Normal 15 13" xfId="1170" xr:uid="{00000000-0005-0000-0000-0000C9040000}"/>
    <cellStyle name="Normal 15 14" xfId="1171" xr:uid="{00000000-0005-0000-0000-0000CA040000}"/>
    <cellStyle name="Normal 15 15" xfId="1172" xr:uid="{00000000-0005-0000-0000-0000CB040000}"/>
    <cellStyle name="Normal 15 16" xfId="1173" xr:uid="{00000000-0005-0000-0000-0000CC040000}"/>
    <cellStyle name="Normal 15 17" xfId="1174" xr:uid="{00000000-0005-0000-0000-0000CD040000}"/>
    <cellStyle name="Normal 15 18" xfId="1175" xr:uid="{00000000-0005-0000-0000-0000CE040000}"/>
    <cellStyle name="Normal 15 19" xfId="1176" xr:uid="{00000000-0005-0000-0000-0000CF040000}"/>
    <cellStyle name="Normal 15 2" xfId="1177" xr:uid="{00000000-0005-0000-0000-0000D0040000}"/>
    <cellStyle name="Normal 15 20" xfId="1178" xr:uid="{00000000-0005-0000-0000-0000D1040000}"/>
    <cellStyle name="Normal 15 21" xfId="1179" xr:uid="{00000000-0005-0000-0000-0000D2040000}"/>
    <cellStyle name="Normal 15 22" xfId="1180" xr:uid="{00000000-0005-0000-0000-0000D3040000}"/>
    <cellStyle name="Normal 15 23" xfId="1181" xr:uid="{00000000-0005-0000-0000-0000D4040000}"/>
    <cellStyle name="Normal 15 24" xfId="1182" xr:uid="{00000000-0005-0000-0000-0000D5040000}"/>
    <cellStyle name="Normal 15 25" xfId="1183" xr:uid="{00000000-0005-0000-0000-0000D6040000}"/>
    <cellStyle name="Normal 15 26" xfId="1184" xr:uid="{00000000-0005-0000-0000-0000D7040000}"/>
    <cellStyle name="Normal 15 27" xfId="1185" xr:uid="{00000000-0005-0000-0000-0000D8040000}"/>
    <cellStyle name="Normal 15 28" xfId="1186" xr:uid="{00000000-0005-0000-0000-0000D9040000}"/>
    <cellStyle name="Normal 15 29" xfId="1187" xr:uid="{00000000-0005-0000-0000-0000DA040000}"/>
    <cellStyle name="Normal 15 3" xfId="1188" xr:uid="{00000000-0005-0000-0000-0000DB040000}"/>
    <cellStyle name="Normal 15 30" xfId="1189" xr:uid="{00000000-0005-0000-0000-0000DC040000}"/>
    <cellStyle name="Normal 15 31" xfId="1190" xr:uid="{00000000-0005-0000-0000-0000DD040000}"/>
    <cellStyle name="Normal 15 4" xfId="1191" xr:uid="{00000000-0005-0000-0000-0000DE040000}"/>
    <cellStyle name="Normal 15 5" xfId="1192" xr:uid="{00000000-0005-0000-0000-0000DF040000}"/>
    <cellStyle name="Normal 15 6" xfId="1193" xr:uid="{00000000-0005-0000-0000-0000E0040000}"/>
    <cellStyle name="Normal 15 7" xfId="1194" xr:uid="{00000000-0005-0000-0000-0000E1040000}"/>
    <cellStyle name="Normal 15 8" xfId="1195" xr:uid="{00000000-0005-0000-0000-0000E2040000}"/>
    <cellStyle name="Normal 15 9" xfId="1196" xr:uid="{00000000-0005-0000-0000-0000E3040000}"/>
    <cellStyle name="Normal 150" xfId="1197" xr:uid="{00000000-0005-0000-0000-0000E4040000}"/>
    <cellStyle name="Normal 150 2" xfId="1198" xr:uid="{00000000-0005-0000-0000-0000E5040000}"/>
    <cellStyle name="Normal 150 3" xfId="1199" xr:uid="{00000000-0005-0000-0000-0000E6040000}"/>
    <cellStyle name="Normal 151" xfId="1200" xr:uid="{00000000-0005-0000-0000-0000E7040000}"/>
    <cellStyle name="Normal 151 2" xfId="1201" xr:uid="{00000000-0005-0000-0000-0000E8040000}"/>
    <cellStyle name="Normal 151 3" xfId="1202" xr:uid="{00000000-0005-0000-0000-0000E9040000}"/>
    <cellStyle name="Normal 152" xfId="1203" xr:uid="{00000000-0005-0000-0000-0000EA040000}"/>
    <cellStyle name="Normal 152 2" xfId="1204" xr:uid="{00000000-0005-0000-0000-0000EB040000}"/>
    <cellStyle name="Normal 152 3" xfId="1205" xr:uid="{00000000-0005-0000-0000-0000EC040000}"/>
    <cellStyle name="Normal 153" xfId="1206" xr:uid="{00000000-0005-0000-0000-0000ED040000}"/>
    <cellStyle name="Normal 153 2" xfId="1207" xr:uid="{00000000-0005-0000-0000-0000EE040000}"/>
    <cellStyle name="Normal 153 3" xfId="1208" xr:uid="{00000000-0005-0000-0000-0000EF040000}"/>
    <cellStyle name="Normal 154" xfId="1209" xr:uid="{00000000-0005-0000-0000-0000F0040000}"/>
    <cellStyle name="Normal 154 2" xfId="1210" xr:uid="{00000000-0005-0000-0000-0000F1040000}"/>
    <cellStyle name="Normal 154 3" xfId="1211" xr:uid="{00000000-0005-0000-0000-0000F2040000}"/>
    <cellStyle name="Normal 155" xfId="1212" xr:uid="{00000000-0005-0000-0000-0000F3040000}"/>
    <cellStyle name="Normal 156" xfId="1213" xr:uid="{00000000-0005-0000-0000-0000F4040000}"/>
    <cellStyle name="Normal 156 2" xfId="1214" xr:uid="{00000000-0005-0000-0000-0000F5040000}"/>
    <cellStyle name="Normal 156 3" xfId="1215" xr:uid="{00000000-0005-0000-0000-0000F6040000}"/>
    <cellStyle name="Normal 157" xfId="1216" xr:uid="{00000000-0005-0000-0000-0000F7040000}"/>
    <cellStyle name="Normal 157 2" xfId="1217" xr:uid="{00000000-0005-0000-0000-0000F8040000}"/>
    <cellStyle name="Normal 157 3" xfId="1218" xr:uid="{00000000-0005-0000-0000-0000F9040000}"/>
    <cellStyle name="Normal 158" xfId="1219" xr:uid="{00000000-0005-0000-0000-0000FA040000}"/>
    <cellStyle name="Normal 158 2" xfId="1220" xr:uid="{00000000-0005-0000-0000-0000FB040000}"/>
    <cellStyle name="Normal 158 3" xfId="1221" xr:uid="{00000000-0005-0000-0000-0000FC040000}"/>
    <cellStyle name="Normal 159" xfId="1222" xr:uid="{00000000-0005-0000-0000-0000FD040000}"/>
    <cellStyle name="Normal 159 2" xfId="1223" xr:uid="{00000000-0005-0000-0000-0000FE040000}"/>
    <cellStyle name="Normal 159 3" xfId="1224" xr:uid="{00000000-0005-0000-0000-0000FF040000}"/>
    <cellStyle name="Normal 16" xfId="1225" xr:uid="{00000000-0005-0000-0000-000000050000}"/>
    <cellStyle name="Normal 16 10" xfId="1226" xr:uid="{00000000-0005-0000-0000-000001050000}"/>
    <cellStyle name="Normal 16 11" xfId="1227" xr:uid="{00000000-0005-0000-0000-000002050000}"/>
    <cellStyle name="Normal 16 12" xfId="1228" xr:uid="{00000000-0005-0000-0000-000003050000}"/>
    <cellStyle name="Normal 16 13" xfId="1229" xr:uid="{00000000-0005-0000-0000-000004050000}"/>
    <cellStyle name="Normal 16 14" xfId="1230" xr:uid="{00000000-0005-0000-0000-000005050000}"/>
    <cellStyle name="Normal 16 15" xfId="1231" xr:uid="{00000000-0005-0000-0000-000006050000}"/>
    <cellStyle name="Normal 16 16" xfId="1232" xr:uid="{00000000-0005-0000-0000-000007050000}"/>
    <cellStyle name="Normal 16 17" xfId="1233" xr:uid="{00000000-0005-0000-0000-000008050000}"/>
    <cellStyle name="Normal 16 18" xfId="1234" xr:uid="{00000000-0005-0000-0000-000009050000}"/>
    <cellStyle name="Normal 16 19" xfId="1235" xr:uid="{00000000-0005-0000-0000-00000A050000}"/>
    <cellStyle name="Normal 16 2" xfId="1236" xr:uid="{00000000-0005-0000-0000-00000B050000}"/>
    <cellStyle name="Normal 16 20" xfId="1237" xr:uid="{00000000-0005-0000-0000-00000C050000}"/>
    <cellStyle name="Normal 16 21" xfId="1238" xr:uid="{00000000-0005-0000-0000-00000D050000}"/>
    <cellStyle name="Normal 16 22" xfId="1239" xr:uid="{00000000-0005-0000-0000-00000E050000}"/>
    <cellStyle name="Normal 16 23" xfId="1240" xr:uid="{00000000-0005-0000-0000-00000F050000}"/>
    <cellStyle name="Normal 16 24" xfId="1241" xr:uid="{00000000-0005-0000-0000-000010050000}"/>
    <cellStyle name="Normal 16 25" xfId="1242" xr:uid="{00000000-0005-0000-0000-000011050000}"/>
    <cellStyle name="Normal 16 26" xfId="1243" xr:uid="{00000000-0005-0000-0000-000012050000}"/>
    <cellStyle name="Normal 16 27" xfId="1244" xr:uid="{00000000-0005-0000-0000-000013050000}"/>
    <cellStyle name="Normal 16 28" xfId="1245" xr:uid="{00000000-0005-0000-0000-000014050000}"/>
    <cellStyle name="Normal 16 29" xfId="1246" xr:uid="{00000000-0005-0000-0000-000015050000}"/>
    <cellStyle name="Normal 16 3" xfId="1247" xr:uid="{00000000-0005-0000-0000-000016050000}"/>
    <cellStyle name="Normal 16 30" xfId="1248" xr:uid="{00000000-0005-0000-0000-000017050000}"/>
    <cellStyle name="Normal 16 4" xfId="1249" xr:uid="{00000000-0005-0000-0000-000018050000}"/>
    <cellStyle name="Normal 16 5" xfId="1250" xr:uid="{00000000-0005-0000-0000-000019050000}"/>
    <cellStyle name="Normal 16 6" xfId="1251" xr:uid="{00000000-0005-0000-0000-00001A050000}"/>
    <cellStyle name="Normal 16 7" xfId="1252" xr:uid="{00000000-0005-0000-0000-00001B050000}"/>
    <cellStyle name="Normal 16 8" xfId="1253" xr:uid="{00000000-0005-0000-0000-00001C050000}"/>
    <cellStyle name="Normal 16 9" xfId="1254" xr:uid="{00000000-0005-0000-0000-00001D050000}"/>
    <cellStyle name="Normal 160" xfId="1255" xr:uid="{00000000-0005-0000-0000-00001E050000}"/>
    <cellStyle name="Normal 160 2" xfId="1256" xr:uid="{00000000-0005-0000-0000-00001F050000}"/>
    <cellStyle name="Normal 160 3" xfId="1257" xr:uid="{00000000-0005-0000-0000-000020050000}"/>
    <cellStyle name="Normal 161" xfId="1258" xr:uid="{00000000-0005-0000-0000-000021050000}"/>
    <cellStyle name="Normal 161 2" xfId="1259" xr:uid="{00000000-0005-0000-0000-000022050000}"/>
    <cellStyle name="Normal 161 3" xfId="1260" xr:uid="{00000000-0005-0000-0000-000023050000}"/>
    <cellStyle name="Normal 162" xfId="1261" xr:uid="{00000000-0005-0000-0000-000024050000}"/>
    <cellStyle name="Normal 162 2" xfId="1262" xr:uid="{00000000-0005-0000-0000-000025050000}"/>
    <cellStyle name="Normal 162 3" xfId="1263" xr:uid="{00000000-0005-0000-0000-000026050000}"/>
    <cellStyle name="Normal 163" xfId="1264" xr:uid="{00000000-0005-0000-0000-000027050000}"/>
    <cellStyle name="Normal 163 2" xfId="1265" xr:uid="{00000000-0005-0000-0000-000028050000}"/>
    <cellStyle name="Normal 163 3" xfId="1266" xr:uid="{00000000-0005-0000-0000-000029050000}"/>
    <cellStyle name="Normal 164" xfId="1267" xr:uid="{00000000-0005-0000-0000-00002A050000}"/>
    <cellStyle name="Normal 165" xfId="1268" xr:uid="{00000000-0005-0000-0000-00002B050000}"/>
    <cellStyle name="Normal 166" xfId="1269" xr:uid="{00000000-0005-0000-0000-00002C050000}"/>
    <cellStyle name="Normal 166 2" xfId="1270" xr:uid="{00000000-0005-0000-0000-00002D050000}"/>
    <cellStyle name="Normal 167" xfId="1271" xr:uid="{00000000-0005-0000-0000-00002E050000}"/>
    <cellStyle name="Normal 167 2" xfId="1272" xr:uid="{00000000-0005-0000-0000-00002F050000}"/>
    <cellStyle name="Normal 168" xfId="1273" xr:uid="{00000000-0005-0000-0000-000030050000}"/>
    <cellStyle name="Normal 168 2" xfId="1274" xr:uid="{00000000-0005-0000-0000-000031050000}"/>
    <cellStyle name="Normal 169" xfId="1275" xr:uid="{00000000-0005-0000-0000-000032050000}"/>
    <cellStyle name="Normal 169 2" xfId="1276" xr:uid="{00000000-0005-0000-0000-000033050000}"/>
    <cellStyle name="Normal 17" xfId="1277" xr:uid="{00000000-0005-0000-0000-000034050000}"/>
    <cellStyle name="Normal 17 10" xfId="1278" xr:uid="{00000000-0005-0000-0000-000035050000}"/>
    <cellStyle name="Normal 17 11" xfId="1279" xr:uid="{00000000-0005-0000-0000-000036050000}"/>
    <cellStyle name="Normal 17 12" xfId="1280" xr:uid="{00000000-0005-0000-0000-000037050000}"/>
    <cellStyle name="Normal 17 13" xfId="1281" xr:uid="{00000000-0005-0000-0000-000038050000}"/>
    <cellStyle name="Normal 17 14" xfId="1282" xr:uid="{00000000-0005-0000-0000-000039050000}"/>
    <cellStyle name="Normal 17 15" xfId="1283" xr:uid="{00000000-0005-0000-0000-00003A050000}"/>
    <cellStyle name="Normal 17 16" xfId="1284" xr:uid="{00000000-0005-0000-0000-00003B050000}"/>
    <cellStyle name="Normal 17 17" xfId="1285" xr:uid="{00000000-0005-0000-0000-00003C050000}"/>
    <cellStyle name="Normal 17 18" xfId="1286" xr:uid="{00000000-0005-0000-0000-00003D050000}"/>
    <cellStyle name="Normal 17 19" xfId="1287" xr:uid="{00000000-0005-0000-0000-00003E050000}"/>
    <cellStyle name="Normal 17 2" xfId="1288" xr:uid="{00000000-0005-0000-0000-00003F050000}"/>
    <cellStyle name="Normal 17 20" xfId="1289" xr:uid="{00000000-0005-0000-0000-000040050000}"/>
    <cellStyle name="Normal 17 21" xfId="1290" xr:uid="{00000000-0005-0000-0000-000041050000}"/>
    <cellStyle name="Normal 17 22" xfId="1291" xr:uid="{00000000-0005-0000-0000-000042050000}"/>
    <cellStyle name="Normal 17 23" xfId="1292" xr:uid="{00000000-0005-0000-0000-000043050000}"/>
    <cellStyle name="Normal 17 24" xfId="1293" xr:uid="{00000000-0005-0000-0000-000044050000}"/>
    <cellStyle name="Normal 17 25" xfId="1294" xr:uid="{00000000-0005-0000-0000-000045050000}"/>
    <cellStyle name="Normal 17 26" xfId="1295" xr:uid="{00000000-0005-0000-0000-000046050000}"/>
    <cellStyle name="Normal 17 27" xfId="1296" xr:uid="{00000000-0005-0000-0000-000047050000}"/>
    <cellStyle name="Normal 17 28" xfId="1297" xr:uid="{00000000-0005-0000-0000-000048050000}"/>
    <cellStyle name="Normal 17 29" xfId="1298" xr:uid="{00000000-0005-0000-0000-000049050000}"/>
    <cellStyle name="Normal 17 3" xfId="1299" xr:uid="{00000000-0005-0000-0000-00004A050000}"/>
    <cellStyle name="Normal 17 30" xfId="1300" xr:uid="{00000000-0005-0000-0000-00004B050000}"/>
    <cellStyle name="Normal 17 4" xfId="1301" xr:uid="{00000000-0005-0000-0000-00004C050000}"/>
    <cellStyle name="Normal 17 5" xfId="1302" xr:uid="{00000000-0005-0000-0000-00004D050000}"/>
    <cellStyle name="Normal 17 6" xfId="1303" xr:uid="{00000000-0005-0000-0000-00004E050000}"/>
    <cellStyle name="Normal 17 7" xfId="1304" xr:uid="{00000000-0005-0000-0000-00004F050000}"/>
    <cellStyle name="Normal 17 8" xfId="1305" xr:uid="{00000000-0005-0000-0000-000050050000}"/>
    <cellStyle name="Normal 17 9" xfId="1306" xr:uid="{00000000-0005-0000-0000-000051050000}"/>
    <cellStyle name="Normal 170" xfId="1307" xr:uid="{00000000-0005-0000-0000-000052050000}"/>
    <cellStyle name="Normal 170 2" xfId="1308" xr:uid="{00000000-0005-0000-0000-000053050000}"/>
    <cellStyle name="Normal 171" xfId="1309" xr:uid="{00000000-0005-0000-0000-000054050000}"/>
    <cellStyle name="Normal 171 2" xfId="1310" xr:uid="{00000000-0005-0000-0000-000055050000}"/>
    <cellStyle name="Normal 172" xfId="1311" xr:uid="{00000000-0005-0000-0000-000056050000}"/>
    <cellStyle name="Normal 172 2" xfId="1312" xr:uid="{00000000-0005-0000-0000-000057050000}"/>
    <cellStyle name="Normal 173" xfId="1313" xr:uid="{00000000-0005-0000-0000-000058050000}"/>
    <cellStyle name="Normal 173 2" xfId="1314" xr:uid="{00000000-0005-0000-0000-000059050000}"/>
    <cellStyle name="Normal 174" xfId="1315" xr:uid="{00000000-0005-0000-0000-00005A050000}"/>
    <cellStyle name="Normal 175" xfId="1316" xr:uid="{00000000-0005-0000-0000-00005B050000}"/>
    <cellStyle name="Normal 175 2" xfId="1317" xr:uid="{00000000-0005-0000-0000-00005C050000}"/>
    <cellStyle name="Normal 176" xfId="1318" xr:uid="{00000000-0005-0000-0000-00005D050000}"/>
    <cellStyle name="Normal 176 2" xfId="1319" xr:uid="{00000000-0005-0000-0000-00005E050000}"/>
    <cellStyle name="Normal 177" xfId="1320" xr:uid="{00000000-0005-0000-0000-00005F050000}"/>
    <cellStyle name="Normal 177 2" xfId="1321" xr:uid="{00000000-0005-0000-0000-000060050000}"/>
    <cellStyle name="Normal 178" xfId="1322" xr:uid="{00000000-0005-0000-0000-000061050000}"/>
    <cellStyle name="Normal 178 2" xfId="1323" xr:uid="{00000000-0005-0000-0000-000062050000}"/>
    <cellStyle name="Normal 179" xfId="1324" xr:uid="{00000000-0005-0000-0000-000063050000}"/>
    <cellStyle name="Normal 179 2" xfId="1325" xr:uid="{00000000-0005-0000-0000-000064050000}"/>
    <cellStyle name="Normal 18" xfId="1326" xr:uid="{00000000-0005-0000-0000-000065050000}"/>
    <cellStyle name="Normal 18 10" xfId="1327" xr:uid="{00000000-0005-0000-0000-000066050000}"/>
    <cellStyle name="Normal 18 11" xfId="1328" xr:uid="{00000000-0005-0000-0000-000067050000}"/>
    <cellStyle name="Normal 18 12" xfId="1329" xr:uid="{00000000-0005-0000-0000-000068050000}"/>
    <cellStyle name="Normal 18 13" xfId="1330" xr:uid="{00000000-0005-0000-0000-000069050000}"/>
    <cellStyle name="Normal 18 14" xfId="1331" xr:uid="{00000000-0005-0000-0000-00006A050000}"/>
    <cellStyle name="Normal 18 15" xfId="1332" xr:uid="{00000000-0005-0000-0000-00006B050000}"/>
    <cellStyle name="Normal 18 16" xfId="1333" xr:uid="{00000000-0005-0000-0000-00006C050000}"/>
    <cellStyle name="Normal 18 17" xfId="1334" xr:uid="{00000000-0005-0000-0000-00006D050000}"/>
    <cellStyle name="Normal 18 18" xfId="1335" xr:uid="{00000000-0005-0000-0000-00006E050000}"/>
    <cellStyle name="Normal 18 19" xfId="1336" xr:uid="{00000000-0005-0000-0000-00006F050000}"/>
    <cellStyle name="Normal 18 2" xfId="1337" xr:uid="{00000000-0005-0000-0000-000070050000}"/>
    <cellStyle name="Normal 18 20" xfId="1338" xr:uid="{00000000-0005-0000-0000-000071050000}"/>
    <cellStyle name="Normal 18 21" xfId="1339" xr:uid="{00000000-0005-0000-0000-000072050000}"/>
    <cellStyle name="Normal 18 22" xfId="1340" xr:uid="{00000000-0005-0000-0000-000073050000}"/>
    <cellStyle name="Normal 18 23" xfId="1341" xr:uid="{00000000-0005-0000-0000-000074050000}"/>
    <cellStyle name="Normal 18 24" xfId="1342" xr:uid="{00000000-0005-0000-0000-000075050000}"/>
    <cellStyle name="Normal 18 25" xfId="1343" xr:uid="{00000000-0005-0000-0000-000076050000}"/>
    <cellStyle name="Normal 18 26" xfId="1344" xr:uid="{00000000-0005-0000-0000-000077050000}"/>
    <cellStyle name="Normal 18 27" xfId="1345" xr:uid="{00000000-0005-0000-0000-000078050000}"/>
    <cellStyle name="Normal 18 28" xfId="1346" xr:uid="{00000000-0005-0000-0000-000079050000}"/>
    <cellStyle name="Normal 18 29" xfId="1347" xr:uid="{00000000-0005-0000-0000-00007A050000}"/>
    <cellStyle name="Normal 18 3" xfId="1348" xr:uid="{00000000-0005-0000-0000-00007B050000}"/>
    <cellStyle name="Normal 18 30" xfId="1349" xr:uid="{00000000-0005-0000-0000-00007C050000}"/>
    <cellStyle name="Normal 18 4" xfId="1350" xr:uid="{00000000-0005-0000-0000-00007D050000}"/>
    <cellStyle name="Normal 18 5" xfId="1351" xr:uid="{00000000-0005-0000-0000-00007E050000}"/>
    <cellStyle name="Normal 18 6" xfId="1352" xr:uid="{00000000-0005-0000-0000-00007F050000}"/>
    <cellStyle name="Normal 18 7" xfId="1353" xr:uid="{00000000-0005-0000-0000-000080050000}"/>
    <cellStyle name="Normal 18 8" xfId="1354" xr:uid="{00000000-0005-0000-0000-000081050000}"/>
    <cellStyle name="Normal 18 9" xfId="1355" xr:uid="{00000000-0005-0000-0000-000082050000}"/>
    <cellStyle name="Normal 180" xfId="1356" xr:uid="{00000000-0005-0000-0000-000083050000}"/>
    <cellStyle name="Normal 180 2" xfId="1357" xr:uid="{00000000-0005-0000-0000-000084050000}"/>
    <cellStyle name="Normal 181" xfId="1358" xr:uid="{00000000-0005-0000-0000-000085050000}"/>
    <cellStyle name="Normal 181 2" xfId="1359" xr:uid="{00000000-0005-0000-0000-000086050000}"/>
    <cellStyle name="Normal 182" xfId="1360" xr:uid="{00000000-0005-0000-0000-000087050000}"/>
    <cellStyle name="Normal 183" xfId="1361" xr:uid="{00000000-0005-0000-0000-000088050000}"/>
    <cellStyle name="Normal 183 2" xfId="1362" xr:uid="{00000000-0005-0000-0000-000089050000}"/>
    <cellStyle name="Normal 184" xfId="1363" xr:uid="{00000000-0005-0000-0000-00008A050000}"/>
    <cellStyle name="Normal 184 2" xfId="1364" xr:uid="{00000000-0005-0000-0000-00008B050000}"/>
    <cellStyle name="Normal 185" xfId="1365" xr:uid="{00000000-0005-0000-0000-00008C050000}"/>
    <cellStyle name="Normal 185 2" xfId="1366" xr:uid="{00000000-0005-0000-0000-00008D050000}"/>
    <cellStyle name="Normal 186" xfId="1367" xr:uid="{00000000-0005-0000-0000-00008E050000}"/>
    <cellStyle name="Normal 186 2" xfId="1368" xr:uid="{00000000-0005-0000-0000-00008F050000}"/>
    <cellStyle name="Normal 187" xfId="1369" xr:uid="{00000000-0005-0000-0000-000090050000}"/>
    <cellStyle name="Normal 187 2" xfId="1370" xr:uid="{00000000-0005-0000-0000-000091050000}"/>
    <cellStyle name="Normal 188" xfId="1371" xr:uid="{00000000-0005-0000-0000-000092050000}"/>
    <cellStyle name="Normal 188 2" xfId="1372" xr:uid="{00000000-0005-0000-0000-000093050000}"/>
    <cellStyle name="Normal 189" xfId="1373" xr:uid="{00000000-0005-0000-0000-000094050000}"/>
    <cellStyle name="Normal 19" xfId="1374" xr:uid="{00000000-0005-0000-0000-000095050000}"/>
    <cellStyle name="Normal 19 10" xfId="1375" xr:uid="{00000000-0005-0000-0000-000096050000}"/>
    <cellStyle name="Normal 19 11" xfId="1376" xr:uid="{00000000-0005-0000-0000-000097050000}"/>
    <cellStyle name="Normal 19 12" xfId="1377" xr:uid="{00000000-0005-0000-0000-000098050000}"/>
    <cellStyle name="Normal 19 13" xfId="1378" xr:uid="{00000000-0005-0000-0000-000099050000}"/>
    <cellStyle name="Normal 19 14" xfId="1379" xr:uid="{00000000-0005-0000-0000-00009A050000}"/>
    <cellStyle name="Normal 19 15" xfId="1380" xr:uid="{00000000-0005-0000-0000-00009B050000}"/>
    <cellStyle name="Normal 19 16" xfId="1381" xr:uid="{00000000-0005-0000-0000-00009C050000}"/>
    <cellStyle name="Normal 19 17" xfId="1382" xr:uid="{00000000-0005-0000-0000-00009D050000}"/>
    <cellStyle name="Normal 19 18" xfId="1383" xr:uid="{00000000-0005-0000-0000-00009E050000}"/>
    <cellStyle name="Normal 19 19" xfId="1384" xr:uid="{00000000-0005-0000-0000-00009F050000}"/>
    <cellStyle name="Normal 19 2" xfId="1385" xr:uid="{00000000-0005-0000-0000-0000A0050000}"/>
    <cellStyle name="Normal 19 20" xfId="1386" xr:uid="{00000000-0005-0000-0000-0000A1050000}"/>
    <cellStyle name="Normal 19 21" xfId="1387" xr:uid="{00000000-0005-0000-0000-0000A2050000}"/>
    <cellStyle name="Normal 19 22" xfId="1388" xr:uid="{00000000-0005-0000-0000-0000A3050000}"/>
    <cellStyle name="Normal 19 23" xfId="1389" xr:uid="{00000000-0005-0000-0000-0000A4050000}"/>
    <cellStyle name="Normal 19 24" xfId="1390" xr:uid="{00000000-0005-0000-0000-0000A5050000}"/>
    <cellStyle name="Normal 19 25" xfId="1391" xr:uid="{00000000-0005-0000-0000-0000A6050000}"/>
    <cellStyle name="Normal 19 26" xfId="1392" xr:uid="{00000000-0005-0000-0000-0000A7050000}"/>
    <cellStyle name="Normal 19 27" xfId="1393" xr:uid="{00000000-0005-0000-0000-0000A8050000}"/>
    <cellStyle name="Normal 19 28" xfId="1394" xr:uid="{00000000-0005-0000-0000-0000A9050000}"/>
    <cellStyle name="Normal 19 29" xfId="1395" xr:uid="{00000000-0005-0000-0000-0000AA050000}"/>
    <cellStyle name="Normal 19 3" xfId="1396" xr:uid="{00000000-0005-0000-0000-0000AB050000}"/>
    <cellStyle name="Normal 19 30" xfId="1397" xr:uid="{00000000-0005-0000-0000-0000AC050000}"/>
    <cellStyle name="Normal 19 4" xfId="1398" xr:uid="{00000000-0005-0000-0000-0000AD050000}"/>
    <cellStyle name="Normal 19 5" xfId="1399" xr:uid="{00000000-0005-0000-0000-0000AE050000}"/>
    <cellStyle name="Normal 19 6" xfId="1400" xr:uid="{00000000-0005-0000-0000-0000AF050000}"/>
    <cellStyle name="Normal 19 7" xfId="1401" xr:uid="{00000000-0005-0000-0000-0000B0050000}"/>
    <cellStyle name="Normal 19 8" xfId="1402" xr:uid="{00000000-0005-0000-0000-0000B1050000}"/>
    <cellStyle name="Normal 19 9" xfId="1403" xr:uid="{00000000-0005-0000-0000-0000B2050000}"/>
    <cellStyle name="Normal 190" xfId="1404" xr:uid="{00000000-0005-0000-0000-0000B3050000}"/>
    <cellStyle name="Normal 190 2" xfId="1405" xr:uid="{00000000-0005-0000-0000-0000B4050000}"/>
    <cellStyle name="Normal 191" xfId="1406" xr:uid="{00000000-0005-0000-0000-0000B5050000}"/>
    <cellStyle name="Normal 191 2" xfId="1407" xr:uid="{00000000-0005-0000-0000-0000B6050000}"/>
    <cellStyle name="Normal 192" xfId="1408" xr:uid="{00000000-0005-0000-0000-0000B7050000}"/>
    <cellStyle name="Normal 193" xfId="1409" xr:uid="{00000000-0005-0000-0000-0000B8050000}"/>
    <cellStyle name="Normal 193 2" xfId="1410" xr:uid="{00000000-0005-0000-0000-0000B9050000}"/>
    <cellStyle name="Normal 194" xfId="1411" xr:uid="{00000000-0005-0000-0000-0000BA050000}"/>
    <cellStyle name="Normal 194 2" xfId="1412" xr:uid="{00000000-0005-0000-0000-0000BB050000}"/>
    <cellStyle name="Normal 195" xfId="1413" xr:uid="{00000000-0005-0000-0000-0000BC050000}"/>
    <cellStyle name="Normal 196" xfId="1414" xr:uid="{00000000-0005-0000-0000-0000BD050000}"/>
    <cellStyle name="Normal 197" xfId="1415" xr:uid="{00000000-0005-0000-0000-0000BE050000}"/>
    <cellStyle name="Normal 198" xfId="1416" xr:uid="{00000000-0005-0000-0000-0000BF050000}"/>
    <cellStyle name="Normal 199" xfId="1417" xr:uid="{00000000-0005-0000-0000-0000C0050000}"/>
    <cellStyle name="Normal 2" xfId="1418" xr:uid="{00000000-0005-0000-0000-0000C1050000}"/>
    <cellStyle name="Normal 2 10" xfId="1419" xr:uid="{00000000-0005-0000-0000-0000C2050000}"/>
    <cellStyle name="Normal 2 10 2" xfId="1420" xr:uid="{00000000-0005-0000-0000-0000C3050000}"/>
    <cellStyle name="Normal 2 10 3" xfId="1421" xr:uid="{00000000-0005-0000-0000-0000C4050000}"/>
    <cellStyle name="Normal 2 10 4" xfId="1422" xr:uid="{00000000-0005-0000-0000-0000C5050000}"/>
    <cellStyle name="Normal 2 11" xfId="1423" xr:uid="{00000000-0005-0000-0000-0000C6050000}"/>
    <cellStyle name="Normal 2 11 2" xfId="1424" xr:uid="{00000000-0005-0000-0000-0000C7050000}"/>
    <cellStyle name="Normal 2 11 3" xfId="1425" xr:uid="{00000000-0005-0000-0000-0000C8050000}"/>
    <cellStyle name="Normal 2 11 4" xfId="1426" xr:uid="{00000000-0005-0000-0000-0000C9050000}"/>
    <cellStyle name="Normal 2 12" xfId="1427" xr:uid="{00000000-0005-0000-0000-0000CA050000}"/>
    <cellStyle name="Normal 2 13" xfId="1428" xr:uid="{00000000-0005-0000-0000-0000CB050000}"/>
    <cellStyle name="Normal 2 14" xfId="1429" xr:uid="{00000000-0005-0000-0000-0000CC050000}"/>
    <cellStyle name="Normal 2 15" xfId="3598" xr:uid="{00000000-0005-0000-0000-0000CD050000}"/>
    <cellStyle name="Normal 2 16" xfId="3599" xr:uid="{00000000-0005-0000-0000-0000CE050000}"/>
    <cellStyle name="Normal 2 17" xfId="1430" xr:uid="{00000000-0005-0000-0000-0000CF050000}"/>
    <cellStyle name="Normal 2 18" xfId="3600" xr:uid="{00000000-0005-0000-0000-0000D0050000}"/>
    <cellStyle name="Normal 2 19" xfId="3601" xr:uid="{00000000-0005-0000-0000-0000D1050000}"/>
    <cellStyle name="Normal 2 2" xfId="1431" xr:uid="{00000000-0005-0000-0000-0000D2050000}"/>
    <cellStyle name="Normal 2 2 10" xfId="1432" xr:uid="{00000000-0005-0000-0000-0000D3050000}"/>
    <cellStyle name="Normal 2 2 2" xfId="1433" xr:uid="{00000000-0005-0000-0000-0000D4050000}"/>
    <cellStyle name="Normal 2 2 2 2" xfId="1434" xr:uid="{00000000-0005-0000-0000-0000D5050000}"/>
    <cellStyle name="Normal 2 2 3" xfId="1435" xr:uid="{00000000-0005-0000-0000-0000D6050000}"/>
    <cellStyle name="Normal 2 2 3 2" xfId="1436" xr:uid="{00000000-0005-0000-0000-0000D7050000}"/>
    <cellStyle name="Normal 2 2 4" xfId="1437" xr:uid="{00000000-0005-0000-0000-0000D8050000}"/>
    <cellStyle name="Normal 2 2 5" xfId="1438" xr:uid="{00000000-0005-0000-0000-0000D9050000}"/>
    <cellStyle name="Normal 2 2 6" xfId="1439" xr:uid="{00000000-0005-0000-0000-0000DA050000}"/>
    <cellStyle name="Normal 2 2 7" xfId="1440" xr:uid="{00000000-0005-0000-0000-0000DB050000}"/>
    <cellStyle name="Normal 2 2 8" xfId="1441" xr:uid="{00000000-0005-0000-0000-0000DC050000}"/>
    <cellStyle name="Normal 2 2 9" xfId="1442" xr:uid="{00000000-0005-0000-0000-0000DD050000}"/>
    <cellStyle name="Normal 2 2_2nd QTR 2009 Economic Report - Revised" xfId="1443" xr:uid="{00000000-0005-0000-0000-0000DE050000}"/>
    <cellStyle name="Normal 2 3" xfId="1444" xr:uid="{00000000-0005-0000-0000-0000DF050000}"/>
    <cellStyle name="Normal 2 3 2" xfId="1445" xr:uid="{00000000-0005-0000-0000-0000E0050000}"/>
    <cellStyle name="Normal 2 3 2 2" xfId="1446" xr:uid="{00000000-0005-0000-0000-0000E1050000}"/>
    <cellStyle name="Normal 2 3 2 3" xfId="1447" xr:uid="{00000000-0005-0000-0000-0000E2050000}"/>
    <cellStyle name="Normal 2 3 3" xfId="1448" xr:uid="{00000000-0005-0000-0000-0000E3050000}"/>
    <cellStyle name="Normal 2 3 4" xfId="1449" xr:uid="{00000000-0005-0000-0000-0000E4050000}"/>
    <cellStyle name="Normal 2 4" xfId="1450" xr:uid="{00000000-0005-0000-0000-0000E5050000}"/>
    <cellStyle name="Normal 2 4 2" xfId="1451" xr:uid="{00000000-0005-0000-0000-0000E6050000}"/>
    <cellStyle name="Normal 2 4 3" xfId="1452" xr:uid="{00000000-0005-0000-0000-0000E7050000}"/>
    <cellStyle name="Normal 2 4 4" xfId="1453" xr:uid="{00000000-0005-0000-0000-0000E8050000}"/>
    <cellStyle name="Normal 2 5" xfId="1454" xr:uid="{00000000-0005-0000-0000-0000E9050000}"/>
    <cellStyle name="Normal 2 5 2" xfId="1455" xr:uid="{00000000-0005-0000-0000-0000EA050000}"/>
    <cellStyle name="Normal 2 5 3" xfId="1456" xr:uid="{00000000-0005-0000-0000-0000EB050000}"/>
    <cellStyle name="Normal 2 5 4" xfId="1457" xr:uid="{00000000-0005-0000-0000-0000EC050000}"/>
    <cellStyle name="Normal 2 6" xfId="1458" xr:uid="{00000000-0005-0000-0000-0000ED050000}"/>
    <cellStyle name="Normal 2 6 2" xfId="1459" xr:uid="{00000000-0005-0000-0000-0000EE050000}"/>
    <cellStyle name="Normal 2 6 3" xfId="1460" xr:uid="{00000000-0005-0000-0000-0000EF050000}"/>
    <cellStyle name="Normal 2 6 4" xfId="1461" xr:uid="{00000000-0005-0000-0000-0000F0050000}"/>
    <cellStyle name="Normal 2 7" xfId="1462" xr:uid="{00000000-0005-0000-0000-0000F1050000}"/>
    <cellStyle name="Normal 2 7 2" xfId="1463" xr:uid="{00000000-0005-0000-0000-0000F2050000}"/>
    <cellStyle name="Normal 2 7 3" xfId="1464" xr:uid="{00000000-0005-0000-0000-0000F3050000}"/>
    <cellStyle name="Normal 2 7 4" xfId="1465" xr:uid="{00000000-0005-0000-0000-0000F4050000}"/>
    <cellStyle name="Normal 2 8" xfId="1466" xr:uid="{00000000-0005-0000-0000-0000F5050000}"/>
    <cellStyle name="Normal 2 8 2" xfId="1467" xr:uid="{00000000-0005-0000-0000-0000F6050000}"/>
    <cellStyle name="Normal 2 8 3" xfId="1468" xr:uid="{00000000-0005-0000-0000-0000F7050000}"/>
    <cellStyle name="Normal 2 8 4" xfId="1469" xr:uid="{00000000-0005-0000-0000-0000F8050000}"/>
    <cellStyle name="Normal 2 9" xfId="1470" xr:uid="{00000000-0005-0000-0000-0000F9050000}"/>
    <cellStyle name="Normal 2 9 2" xfId="1471" xr:uid="{00000000-0005-0000-0000-0000FA050000}"/>
    <cellStyle name="Normal 2 9 3" xfId="1472" xr:uid="{00000000-0005-0000-0000-0000FB050000}"/>
    <cellStyle name="Normal 2 9 4" xfId="1473" xr:uid="{00000000-0005-0000-0000-0000FC050000}"/>
    <cellStyle name="Normal 2_Ext DbtTableB 1 6 (2)" xfId="1474" xr:uid="{00000000-0005-0000-0000-0000FD050000}"/>
    <cellStyle name="Normal 20" xfId="1475" xr:uid="{00000000-0005-0000-0000-0000FE050000}"/>
    <cellStyle name="Normal 20 2" xfId="1476" xr:uid="{00000000-0005-0000-0000-0000FF050000}"/>
    <cellStyle name="Normal 20 3" xfId="3602" xr:uid="{00000000-0005-0000-0000-000000060000}"/>
    <cellStyle name="Normal 20 4" xfId="3603" xr:uid="{00000000-0005-0000-0000-000001060000}"/>
    <cellStyle name="Normal 200" xfId="1477" xr:uid="{00000000-0005-0000-0000-000002060000}"/>
    <cellStyle name="Normal 201" xfId="1478" xr:uid="{00000000-0005-0000-0000-000003060000}"/>
    <cellStyle name="Normal 202" xfId="1479" xr:uid="{00000000-0005-0000-0000-000004060000}"/>
    <cellStyle name="Normal 203" xfId="1480" xr:uid="{00000000-0005-0000-0000-000005060000}"/>
    <cellStyle name="Normal 204" xfId="1481" xr:uid="{00000000-0005-0000-0000-000006060000}"/>
    <cellStyle name="Normal 205" xfId="1482" xr:uid="{00000000-0005-0000-0000-000007060000}"/>
    <cellStyle name="Normal 206" xfId="1483" xr:uid="{00000000-0005-0000-0000-000008060000}"/>
    <cellStyle name="Normal 207" xfId="1484" xr:uid="{00000000-0005-0000-0000-000009060000}"/>
    <cellStyle name="Normal 208" xfId="1485" xr:uid="{00000000-0005-0000-0000-00000A060000}"/>
    <cellStyle name="Normal 209" xfId="1486" xr:uid="{00000000-0005-0000-0000-00000B060000}"/>
    <cellStyle name="Normal 21" xfId="1487" xr:uid="{00000000-0005-0000-0000-00000C060000}"/>
    <cellStyle name="Normal 21 10" xfId="1488" xr:uid="{00000000-0005-0000-0000-00000D060000}"/>
    <cellStyle name="Normal 21 11" xfId="1489" xr:uid="{00000000-0005-0000-0000-00000E060000}"/>
    <cellStyle name="Normal 21 12" xfId="1490" xr:uid="{00000000-0005-0000-0000-00000F060000}"/>
    <cellStyle name="Normal 21 13" xfId="1491" xr:uid="{00000000-0005-0000-0000-000010060000}"/>
    <cellStyle name="Normal 21 14" xfId="1492" xr:uid="{00000000-0005-0000-0000-000011060000}"/>
    <cellStyle name="Normal 21 15" xfId="1493" xr:uid="{00000000-0005-0000-0000-000012060000}"/>
    <cellStyle name="Normal 21 16" xfId="1494" xr:uid="{00000000-0005-0000-0000-000013060000}"/>
    <cellStyle name="Normal 21 17" xfId="1495" xr:uid="{00000000-0005-0000-0000-000014060000}"/>
    <cellStyle name="Normal 21 18" xfId="1496" xr:uid="{00000000-0005-0000-0000-000015060000}"/>
    <cellStyle name="Normal 21 19" xfId="1497" xr:uid="{00000000-0005-0000-0000-000016060000}"/>
    <cellStyle name="Normal 21 2" xfId="1498" xr:uid="{00000000-0005-0000-0000-000017060000}"/>
    <cellStyle name="Normal 21 20" xfId="1499" xr:uid="{00000000-0005-0000-0000-000018060000}"/>
    <cellStyle name="Normal 21 21" xfId="1500" xr:uid="{00000000-0005-0000-0000-000019060000}"/>
    <cellStyle name="Normal 21 22" xfId="1501" xr:uid="{00000000-0005-0000-0000-00001A060000}"/>
    <cellStyle name="Normal 21 23" xfId="1502" xr:uid="{00000000-0005-0000-0000-00001B060000}"/>
    <cellStyle name="Normal 21 24" xfId="1503" xr:uid="{00000000-0005-0000-0000-00001C060000}"/>
    <cellStyle name="Normal 21 25" xfId="1504" xr:uid="{00000000-0005-0000-0000-00001D060000}"/>
    <cellStyle name="Normal 21 26" xfId="1505" xr:uid="{00000000-0005-0000-0000-00001E060000}"/>
    <cellStyle name="Normal 21 27" xfId="1506" xr:uid="{00000000-0005-0000-0000-00001F060000}"/>
    <cellStyle name="Normal 21 28" xfId="1507" xr:uid="{00000000-0005-0000-0000-000020060000}"/>
    <cellStyle name="Normal 21 29" xfId="1508" xr:uid="{00000000-0005-0000-0000-000021060000}"/>
    <cellStyle name="Normal 21 3" xfId="1509" xr:uid="{00000000-0005-0000-0000-000022060000}"/>
    <cellStyle name="Normal 21 30" xfId="1510" xr:uid="{00000000-0005-0000-0000-000023060000}"/>
    <cellStyle name="Normal 21 4" xfId="1511" xr:uid="{00000000-0005-0000-0000-000024060000}"/>
    <cellStyle name="Normal 21 5" xfId="1512" xr:uid="{00000000-0005-0000-0000-000025060000}"/>
    <cellStyle name="Normal 21 6" xfId="1513" xr:uid="{00000000-0005-0000-0000-000026060000}"/>
    <cellStyle name="Normal 21 7" xfId="1514" xr:uid="{00000000-0005-0000-0000-000027060000}"/>
    <cellStyle name="Normal 21 8" xfId="1515" xr:uid="{00000000-0005-0000-0000-000028060000}"/>
    <cellStyle name="Normal 21 9" xfId="1516" xr:uid="{00000000-0005-0000-0000-000029060000}"/>
    <cellStyle name="Normal 210" xfId="1517" xr:uid="{00000000-0005-0000-0000-00002A060000}"/>
    <cellStyle name="Normal 211" xfId="1518" xr:uid="{00000000-0005-0000-0000-00002B060000}"/>
    <cellStyle name="Normal 212" xfId="1519" xr:uid="{00000000-0005-0000-0000-00002C060000}"/>
    <cellStyle name="Normal 213" xfId="1520" xr:uid="{00000000-0005-0000-0000-00002D060000}"/>
    <cellStyle name="Normal 214" xfId="1521" xr:uid="{00000000-0005-0000-0000-00002E060000}"/>
    <cellStyle name="Normal 215" xfId="1522" xr:uid="{00000000-0005-0000-0000-00002F060000}"/>
    <cellStyle name="Normal 216" xfId="1523" xr:uid="{00000000-0005-0000-0000-000030060000}"/>
    <cellStyle name="Normal 217" xfId="1524" xr:uid="{00000000-0005-0000-0000-000031060000}"/>
    <cellStyle name="Normal 218" xfId="1525" xr:uid="{00000000-0005-0000-0000-000032060000}"/>
    <cellStyle name="Normal 219" xfId="1526" xr:uid="{00000000-0005-0000-0000-000033060000}"/>
    <cellStyle name="Normal 22" xfId="1527" xr:uid="{00000000-0005-0000-0000-000034060000}"/>
    <cellStyle name="Normal 22 10" xfId="1528" xr:uid="{00000000-0005-0000-0000-000035060000}"/>
    <cellStyle name="Normal 22 11" xfId="1529" xr:uid="{00000000-0005-0000-0000-000036060000}"/>
    <cellStyle name="Normal 22 12" xfId="1530" xr:uid="{00000000-0005-0000-0000-000037060000}"/>
    <cellStyle name="Normal 22 13" xfId="1531" xr:uid="{00000000-0005-0000-0000-000038060000}"/>
    <cellStyle name="Normal 22 14" xfId="1532" xr:uid="{00000000-0005-0000-0000-000039060000}"/>
    <cellStyle name="Normal 22 15" xfId="1533" xr:uid="{00000000-0005-0000-0000-00003A060000}"/>
    <cellStyle name="Normal 22 16" xfId="1534" xr:uid="{00000000-0005-0000-0000-00003B060000}"/>
    <cellStyle name="Normal 22 17" xfId="1535" xr:uid="{00000000-0005-0000-0000-00003C060000}"/>
    <cellStyle name="Normal 22 18" xfId="1536" xr:uid="{00000000-0005-0000-0000-00003D060000}"/>
    <cellStyle name="Normal 22 19" xfId="1537" xr:uid="{00000000-0005-0000-0000-00003E060000}"/>
    <cellStyle name="Normal 22 2" xfId="1538" xr:uid="{00000000-0005-0000-0000-00003F060000}"/>
    <cellStyle name="Normal 22 20" xfId="1539" xr:uid="{00000000-0005-0000-0000-000040060000}"/>
    <cellStyle name="Normal 22 21" xfId="1540" xr:uid="{00000000-0005-0000-0000-000041060000}"/>
    <cellStyle name="Normal 22 22" xfId="1541" xr:uid="{00000000-0005-0000-0000-000042060000}"/>
    <cellStyle name="Normal 22 23" xfId="1542" xr:uid="{00000000-0005-0000-0000-000043060000}"/>
    <cellStyle name="Normal 22 24" xfId="1543" xr:uid="{00000000-0005-0000-0000-000044060000}"/>
    <cellStyle name="Normal 22 25" xfId="1544" xr:uid="{00000000-0005-0000-0000-000045060000}"/>
    <cellStyle name="Normal 22 26" xfId="1545" xr:uid="{00000000-0005-0000-0000-000046060000}"/>
    <cellStyle name="Normal 22 27" xfId="1546" xr:uid="{00000000-0005-0000-0000-000047060000}"/>
    <cellStyle name="Normal 22 28" xfId="1547" xr:uid="{00000000-0005-0000-0000-000048060000}"/>
    <cellStyle name="Normal 22 29" xfId="1548" xr:uid="{00000000-0005-0000-0000-000049060000}"/>
    <cellStyle name="Normal 22 3" xfId="1549" xr:uid="{00000000-0005-0000-0000-00004A060000}"/>
    <cellStyle name="Normal 22 30" xfId="1550" xr:uid="{00000000-0005-0000-0000-00004B060000}"/>
    <cellStyle name="Normal 22 4" xfId="1551" xr:uid="{00000000-0005-0000-0000-00004C060000}"/>
    <cellStyle name="Normal 22 5" xfId="1552" xr:uid="{00000000-0005-0000-0000-00004D060000}"/>
    <cellStyle name="Normal 22 6" xfId="1553" xr:uid="{00000000-0005-0000-0000-00004E060000}"/>
    <cellStyle name="Normal 22 7" xfId="1554" xr:uid="{00000000-0005-0000-0000-00004F060000}"/>
    <cellStyle name="Normal 22 8" xfId="1555" xr:uid="{00000000-0005-0000-0000-000050060000}"/>
    <cellStyle name="Normal 22 9" xfId="1556" xr:uid="{00000000-0005-0000-0000-000051060000}"/>
    <cellStyle name="Normal 220" xfId="1557" xr:uid="{00000000-0005-0000-0000-000052060000}"/>
    <cellStyle name="Normal 221" xfId="1558" xr:uid="{00000000-0005-0000-0000-000053060000}"/>
    <cellStyle name="Normal 222" xfId="1559" xr:uid="{00000000-0005-0000-0000-000054060000}"/>
    <cellStyle name="Normal 223" xfId="1560" xr:uid="{00000000-0005-0000-0000-000055060000}"/>
    <cellStyle name="Normal 224" xfId="1561" xr:uid="{00000000-0005-0000-0000-000056060000}"/>
    <cellStyle name="Normal 225" xfId="1562" xr:uid="{00000000-0005-0000-0000-000057060000}"/>
    <cellStyle name="Normal 226" xfId="1563" xr:uid="{00000000-0005-0000-0000-000058060000}"/>
    <cellStyle name="Normal 227" xfId="1564" xr:uid="{00000000-0005-0000-0000-000059060000}"/>
    <cellStyle name="Normal 227 2" xfId="1565" xr:uid="{00000000-0005-0000-0000-00005A060000}"/>
    <cellStyle name="Normal 228" xfId="1566" xr:uid="{00000000-0005-0000-0000-00005B060000}"/>
    <cellStyle name="Normal 229" xfId="1567" xr:uid="{00000000-0005-0000-0000-00005C060000}"/>
    <cellStyle name="Normal 23" xfId="1568" xr:uid="{00000000-0005-0000-0000-00005D060000}"/>
    <cellStyle name="Normal 23 10" xfId="1569" xr:uid="{00000000-0005-0000-0000-00005E060000}"/>
    <cellStyle name="Normal 23 11" xfId="1570" xr:uid="{00000000-0005-0000-0000-00005F060000}"/>
    <cellStyle name="Normal 23 12" xfId="1571" xr:uid="{00000000-0005-0000-0000-000060060000}"/>
    <cellStyle name="Normal 23 13" xfId="1572" xr:uid="{00000000-0005-0000-0000-000061060000}"/>
    <cellStyle name="Normal 23 14" xfId="1573" xr:uid="{00000000-0005-0000-0000-000062060000}"/>
    <cellStyle name="Normal 23 15" xfId="1574" xr:uid="{00000000-0005-0000-0000-000063060000}"/>
    <cellStyle name="Normal 23 16" xfId="1575" xr:uid="{00000000-0005-0000-0000-000064060000}"/>
    <cellStyle name="Normal 23 17" xfId="1576" xr:uid="{00000000-0005-0000-0000-000065060000}"/>
    <cellStyle name="Normal 23 18" xfId="1577" xr:uid="{00000000-0005-0000-0000-000066060000}"/>
    <cellStyle name="Normal 23 19" xfId="1578" xr:uid="{00000000-0005-0000-0000-000067060000}"/>
    <cellStyle name="Normal 23 2" xfId="1579" xr:uid="{00000000-0005-0000-0000-000068060000}"/>
    <cellStyle name="Normal 23 20" xfId="1580" xr:uid="{00000000-0005-0000-0000-000069060000}"/>
    <cellStyle name="Normal 23 21" xfId="1581" xr:uid="{00000000-0005-0000-0000-00006A060000}"/>
    <cellStyle name="Normal 23 22" xfId="1582" xr:uid="{00000000-0005-0000-0000-00006B060000}"/>
    <cellStyle name="Normal 23 23" xfId="1583" xr:uid="{00000000-0005-0000-0000-00006C060000}"/>
    <cellStyle name="Normal 23 24" xfId="1584" xr:uid="{00000000-0005-0000-0000-00006D060000}"/>
    <cellStyle name="Normal 23 25" xfId="1585" xr:uid="{00000000-0005-0000-0000-00006E060000}"/>
    <cellStyle name="Normal 23 26" xfId="1586" xr:uid="{00000000-0005-0000-0000-00006F060000}"/>
    <cellStyle name="Normal 23 27" xfId="1587" xr:uid="{00000000-0005-0000-0000-000070060000}"/>
    <cellStyle name="Normal 23 28" xfId="1588" xr:uid="{00000000-0005-0000-0000-000071060000}"/>
    <cellStyle name="Normal 23 29" xfId="1589" xr:uid="{00000000-0005-0000-0000-000072060000}"/>
    <cellStyle name="Normal 23 3" xfId="1590" xr:uid="{00000000-0005-0000-0000-000073060000}"/>
    <cellStyle name="Normal 23 30" xfId="1591" xr:uid="{00000000-0005-0000-0000-000074060000}"/>
    <cellStyle name="Normal 23 4" xfId="1592" xr:uid="{00000000-0005-0000-0000-000075060000}"/>
    <cellStyle name="Normal 23 5" xfId="1593" xr:uid="{00000000-0005-0000-0000-000076060000}"/>
    <cellStyle name="Normal 23 6" xfId="1594" xr:uid="{00000000-0005-0000-0000-000077060000}"/>
    <cellStyle name="Normal 23 7" xfId="1595" xr:uid="{00000000-0005-0000-0000-000078060000}"/>
    <cellStyle name="Normal 23 8" xfId="1596" xr:uid="{00000000-0005-0000-0000-000079060000}"/>
    <cellStyle name="Normal 23 9" xfId="1597" xr:uid="{00000000-0005-0000-0000-00007A060000}"/>
    <cellStyle name="Normal 230" xfId="1598" xr:uid="{00000000-0005-0000-0000-00007B060000}"/>
    <cellStyle name="Normal 231" xfId="1599" xr:uid="{00000000-0005-0000-0000-00007C060000}"/>
    <cellStyle name="Normal 232" xfId="1600" xr:uid="{00000000-0005-0000-0000-00007D060000}"/>
    <cellStyle name="Normal 233" xfId="1601" xr:uid="{00000000-0005-0000-0000-00007E060000}"/>
    <cellStyle name="Normal 234" xfId="1602" xr:uid="{00000000-0005-0000-0000-00007F060000}"/>
    <cellStyle name="Normal 235" xfId="1603" xr:uid="{00000000-0005-0000-0000-000080060000}"/>
    <cellStyle name="Normal 236" xfId="1604" xr:uid="{00000000-0005-0000-0000-000081060000}"/>
    <cellStyle name="Normal 237" xfId="1605" xr:uid="{00000000-0005-0000-0000-000082060000}"/>
    <cellStyle name="Normal 238" xfId="1606" xr:uid="{00000000-0005-0000-0000-000083060000}"/>
    <cellStyle name="Normal 239" xfId="1607" xr:uid="{00000000-0005-0000-0000-000084060000}"/>
    <cellStyle name="Normal 24" xfId="1608" xr:uid="{00000000-0005-0000-0000-000085060000}"/>
    <cellStyle name="Normal 24 10" xfId="1609" xr:uid="{00000000-0005-0000-0000-000086060000}"/>
    <cellStyle name="Normal 24 11" xfId="1610" xr:uid="{00000000-0005-0000-0000-000087060000}"/>
    <cellStyle name="Normal 24 12" xfId="1611" xr:uid="{00000000-0005-0000-0000-000088060000}"/>
    <cellStyle name="Normal 24 13" xfId="1612" xr:uid="{00000000-0005-0000-0000-000089060000}"/>
    <cellStyle name="Normal 24 14" xfId="1613" xr:uid="{00000000-0005-0000-0000-00008A060000}"/>
    <cellStyle name="Normal 24 15" xfId="1614" xr:uid="{00000000-0005-0000-0000-00008B060000}"/>
    <cellStyle name="Normal 24 16" xfId="1615" xr:uid="{00000000-0005-0000-0000-00008C060000}"/>
    <cellStyle name="Normal 24 17" xfId="1616" xr:uid="{00000000-0005-0000-0000-00008D060000}"/>
    <cellStyle name="Normal 24 18" xfId="1617" xr:uid="{00000000-0005-0000-0000-00008E060000}"/>
    <cellStyle name="Normal 24 19" xfId="1618" xr:uid="{00000000-0005-0000-0000-00008F060000}"/>
    <cellStyle name="Normal 24 2" xfId="1619" xr:uid="{00000000-0005-0000-0000-000090060000}"/>
    <cellStyle name="Normal 24 20" xfId="1620" xr:uid="{00000000-0005-0000-0000-000091060000}"/>
    <cellStyle name="Normal 24 21" xfId="1621" xr:uid="{00000000-0005-0000-0000-000092060000}"/>
    <cellStyle name="Normal 24 22" xfId="1622" xr:uid="{00000000-0005-0000-0000-000093060000}"/>
    <cellStyle name="Normal 24 23" xfId="1623" xr:uid="{00000000-0005-0000-0000-000094060000}"/>
    <cellStyle name="Normal 24 24" xfId="1624" xr:uid="{00000000-0005-0000-0000-000095060000}"/>
    <cellStyle name="Normal 24 25" xfId="1625" xr:uid="{00000000-0005-0000-0000-000096060000}"/>
    <cellStyle name="Normal 24 26" xfId="1626" xr:uid="{00000000-0005-0000-0000-000097060000}"/>
    <cellStyle name="Normal 24 27" xfId="1627" xr:uid="{00000000-0005-0000-0000-000098060000}"/>
    <cellStyle name="Normal 24 28" xfId="1628" xr:uid="{00000000-0005-0000-0000-000099060000}"/>
    <cellStyle name="Normal 24 29" xfId="1629" xr:uid="{00000000-0005-0000-0000-00009A060000}"/>
    <cellStyle name="Normal 24 3" xfId="1630" xr:uid="{00000000-0005-0000-0000-00009B060000}"/>
    <cellStyle name="Normal 24 30" xfId="1631" xr:uid="{00000000-0005-0000-0000-00009C060000}"/>
    <cellStyle name="Normal 24 4" xfId="1632" xr:uid="{00000000-0005-0000-0000-00009D060000}"/>
    <cellStyle name="Normal 24 5" xfId="1633" xr:uid="{00000000-0005-0000-0000-00009E060000}"/>
    <cellStyle name="Normal 24 6" xfId="1634" xr:uid="{00000000-0005-0000-0000-00009F060000}"/>
    <cellStyle name="Normal 24 7" xfId="1635" xr:uid="{00000000-0005-0000-0000-0000A0060000}"/>
    <cellStyle name="Normal 24 8" xfId="1636" xr:uid="{00000000-0005-0000-0000-0000A1060000}"/>
    <cellStyle name="Normal 24 9" xfId="1637" xr:uid="{00000000-0005-0000-0000-0000A2060000}"/>
    <cellStyle name="Normal 240" xfId="1638" xr:uid="{00000000-0005-0000-0000-0000A3060000}"/>
    <cellStyle name="Normal 241" xfId="1639" xr:uid="{00000000-0005-0000-0000-0000A4060000}"/>
    <cellStyle name="Normal 242" xfId="1640" xr:uid="{00000000-0005-0000-0000-0000A5060000}"/>
    <cellStyle name="Normal 243" xfId="1641" xr:uid="{00000000-0005-0000-0000-0000A6060000}"/>
    <cellStyle name="Normal 244" xfId="1642" xr:uid="{00000000-0005-0000-0000-0000A7060000}"/>
    <cellStyle name="Normal 245" xfId="1643" xr:uid="{00000000-0005-0000-0000-0000A8060000}"/>
    <cellStyle name="Normal 246" xfId="1644" xr:uid="{00000000-0005-0000-0000-0000A9060000}"/>
    <cellStyle name="Normal 247" xfId="1645" xr:uid="{00000000-0005-0000-0000-0000AA060000}"/>
    <cellStyle name="Normal 248" xfId="1646" xr:uid="{00000000-0005-0000-0000-0000AB060000}"/>
    <cellStyle name="Normal 249" xfId="1647" xr:uid="{00000000-0005-0000-0000-0000AC060000}"/>
    <cellStyle name="Normal 25" xfId="1648" xr:uid="{00000000-0005-0000-0000-0000AD060000}"/>
    <cellStyle name="Normal 25 10" xfId="1649" xr:uid="{00000000-0005-0000-0000-0000AE060000}"/>
    <cellStyle name="Normal 25 11" xfId="1650" xr:uid="{00000000-0005-0000-0000-0000AF060000}"/>
    <cellStyle name="Normal 25 12" xfId="1651" xr:uid="{00000000-0005-0000-0000-0000B0060000}"/>
    <cellStyle name="Normal 25 13" xfId="1652" xr:uid="{00000000-0005-0000-0000-0000B1060000}"/>
    <cellStyle name="Normal 25 14" xfId="1653" xr:uid="{00000000-0005-0000-0000-0000B2060000}"/>
    <cellStyle name="Normal 25 15" xfId="1654" xr:uid="{00000000-0005-0000-0000-0000B3060000}"/>
    <cellStyle name="Normal 25 16" xfId="1655" xr:uid="{00000000-0005-0000-0000-0000B4060000}"/>
    <cellStyle name="Normal 25 17" xfId="1656" xr:uid="{00000000-0005-0000-0000-0000B5060000}"/>
    <cellStyle name="Normal 25 18" xfId="1657" xr:uid="{00000000-0005-0000-0000-0000B6060000}"/>
    <cellStyle name="Normal 25 19" xfId="1658" xr:uid="{00000000-0005-0000-0000-0000B7060000}"/>
    <cellStyle name="Normal 25 2" xfId="1659" xr:uid="{00000000-0005-0000-0000-0000B8060000}"/>
    <cellStyle name="Normal 25 20" xfId="1660" xr:uid="{00000000-0005-0000-0000-0000B9060000}"/>
    <cellStyle name="Normal 25 21" xfId="1661" xr:uid="{00000000-0005-0000-0000-0000BA060000}"/>
    <cellStyle name="Normal 25 22" xfId="1662" xr:uid="{00000000-0005-0000-0000-0000BB060000}"/>
    <cellStyle name="Normal 25 23" xfId="1663" xr:uid="{00000000-0005-0000-0000-0000BC060000}"/>
    <cellStyle name="Normal 25 24" xfId="1664" xr:uid="{00000000-0005-0000-0000-0000BD060000}"/>
    <cellStyle name="Normal 25 25" xfId="1665" xr:uid="{00000000-0005-0000-0000-0000BE060000}"/>
    <cellStyle name="Normal 25 26" xfId="1666" xr:uid="{00000000-0005-0000-0000-0000BF060000}"/>
    <cellStyle name="Normal 25 27" xfId="1667" xr:uid="{00000000-0005-0000-0000-0000C0060000}"/>
    <cellStyle name="Normal 25 28" xfId="1668" xr:uid="{00000000-0005-0000-0000-0000C1060000}"/>
    <cellStyle name="Normal 25 29" xfId="1669" xr:uid="{00000000-0005-0000-0000-0000C2060000}"/>
    <cellStyle name="Normal 25 3" xfId="1670" xr:uid="{00000000-0005-0000-0000-0000C3060000}"/>
    <cellStyle name="Normal 25 30" xfId="1671" xr:uid="{00000000-0005-0000-0000-0000C4060000}"/>
    <cellStyle name="Normal 25 4" xfId="1672" xr:uid="{00000000-0005-0000-0000-0000C5060000}"/>
    <cellStyle name="Normal 25 5" xfId="1673" xr:uid="{00000000-0005-0000-0000-0000C6060000}"/>
    <cellStyle name="Normal 25 6" xfId="1674" xr:uid="{00000000-0005-0000-0000-0000C7060000}"/>
    <cellStyle name="Normal 25 7" xfId="1675" xr:uid="{00000000-0005-0000-0000-0000C8060000}"/>
    <cellStyle name="Normal 25 8" xfId="1676" xr:uid="{00000000-0005-0000-0000-0000C9060000}"/>
    <cellStyle name="Normal 25 9" xfId="1677" xr:uid="{00000000-0005-0000-0000-0000CA060000}"/>
    <cellStyle name="Normal 250" xfId="1678" xr:uid="{00000000-0005-0000-0000-0000CB060000}"/>
    <cellStyle name="Normal 251" xfId="1679" xr:uid="{00000000-0005-0000-0000-0000CC060000}"/>
    <cellStyle name="Normal 252" xfId="1680" xr:uid="{00000000-0005-0000-0000-0000CD060000}"/>
    <cellStyle name="Normal 253" xfId="1681" xr:uid="{00000000-0005-0000-0000-0000CE060000}"/>
    <cellStyle name="Normal 254" xfId="1682" xr:uid="{00000000-0005-0000-0000-0000CF060000}"/>
    <cellStyle name="Normal 255" xfId="1683" xr:uid="{00000000-0005-0000-0000-0000D0060000}"/>
    <cellStyle name="Normal 256" xfId="1684" xr:uid="{00000000-0005-0000-0000-0000D1060000}"/>
    <cellStyle name="Normal 257" xfId="1685" xr:uid="{00000000-0005-0000-0000-0000D2060000}"/>
    <cellStyle name="Normal 258" xfId="1686" xr:uid="{00000000-0005-0000-0000-0000D3060000}"/>
    <cellStyle name="Normal 259" xfId="1687" xr:uid="{00000000-0005-0000-0000-0000D4060000}"/>
    <cellStyle name="Normal 26" xfId="1688" xr:uid="{00000000-0005-0000-0000-0000D5060000}"/>
    <cellStyle name="Normal 26 10" xfId="1689" xr:uid="{00000000-0005-0000-0000-0000D6060000}"/>
    <cellStyle name="Normal 26 11" xfId="1690" xr:uid="{00000000-0005-0000-0000-0000D7060000}"/>
    <cellStyle name="Normal 26 12" xfId="1691" xr:uid="{00000000-0005-0000-0000-0000D8060000}"/>
    <cellStyle name="Normal 26 13" xfId="1692" xr:uid="{00000000-0005-0000-0000-0000D9060000}"/>
    <cellStyle name="Normal 26 14" xfId="1693" xr:uid="{00000000-0005-0000-0000-0000DA060000}"/>
    <cellStyle name="Normal 26 15" xfId="1694" xr:uid="{00000000-0005-0000-0000-0000DB060000}"/>
    <cellStyle name="Normal 26 16" xfId="1695" xr:uid="{00000000-0005-0000-0000-0000DC060000}"/>
    <cellStyle name="Normal 26 17" xfId="1696" xr:uid="{00000000-0005-0000-0000-0000DD060000}"/>
    <cellStyle name="Normal 26 18" xfId="1697" xr:uid="{00000000-0005-0000-0000-0000DE060000}"/>
    <cellStyle name="Normal 26 19" xfId="1698" xr:uid="{00000000-0005-0000-0000-0000DF060000}"/>
    <cellStyle name="Normal 26 2" xfId="1699" xr:uid="{00000000-0005-0000-0000-0000E0060000}"/>
    <cellStyle name="Normal 26 20" xfId="1700" xr:uid="{00000000-0005-0000-0000-0000E1060000}"/>
    <cellStyle name="Normal 26 21" xfId="1701" xr:uid="{00000000-0005-0000-0000-0000E2060000}"/>
    <cellStyle name="Normal 26 22" xfId="1702" xr:uid="{00000000-0005-0000-0000-0000E3060000}"/>
    <cellStyle name="Normal 26 23" xfId="1703" xr:uid="{00000000-0005-0000-0000-0000E4060000}"/>
    <cellStyle name="Normal 26 24" xfId="1704" xr:uid="{00000000-0005-0000-0000-0000E5060000}"/>
    <cellStyle name="Normal 26 25" xfId="1705" xr:uid="{00000000-0005-0000-0000-0000E6060000}"/>
    <cellStyle name="Normal 26 26" xfId="1706" xr:uid="{00000000-0005-0000-0000-0000E7060000}"/>
    <cellStyle name="Normal 26 27" xfId="1707" xr:uid="{00000000-0005-0000-0000-0000E8060000}"/>
    <cellStyle name="Normal 26 28" xfId="1708" xr:uid="{00000000-0005-0000-0000-0000E9060000}"/>
    <cellStyle name="Normal 26 29" xfId="1709" xr:uid="{00000000-0005-0000-0000-0000EA060000}"/>
    <cellStyle name="Normal 26 3" xfId="1710" xr:uid="{00000000-0005-0000-0000-0000EB060000}"/>
    <cellStyle name="Normal 26 30" xfId="1711" xr:uid="{00000000-0005-0000-0000-0000EC060000}"/>
    <cellStyle name="Normal 26 4" xfId="1712" xr:uid="{00000000-0005-0000-0000-0000ED060000}"/>
    <cellStyle name="Normal 26 5" xfId="1713" xr:uid="{00000000-0005-0000-0000-0000EE060000}"/>
    <cellStyle name="Normal 26 6" xfId="1714" xr:uid="{00000000-0005-0000-0000-0000EF060000}"/>
    <cellStyle name="Normal 26 7" xfId="1715" xr:uid="{00000000-0005-0000-0000-0000F0060000}"/>
    <cellStyle name="Normal 26 8" xfId="1716" xr:uid="{00000000-0005-0000-0000-0000F1060000}"/>
    <cellStyle name="Normal 26 9" xfId="1717" xr:uid="{00000000-0005-0000-0000-0000F2060000}"/>
    <cellStyle name="Normal 260" xfId="1718" xr:uid="{00000000-0005-0000-0000-0000F3060000}"/>
    <cellStyle name="Normal 261" xfId="1719" xr:uid="{00000000-0005-0000-0000-0000F4060000}"/>
    <cellStyle name="Normal 262" xfId="1720" xr:uid="{00000000-0005-0000-0000-0000F5060000}"/>
    <cellStyle name="Normal 263" xfId="1721" xr:uid="{00000000-0005-0000-0000-0000F6060000}"/>
    <cellStyle name="Normal 264" xfId="1722" xr:uid="{00000000-0005-0000-0000-0000F7060000}"/>
    <cellStyle name="Normal 265" xfId="1723" xr:uid="{00000000-0005-0000-0000-0000F8060000}"/>
    <cellStyle name="Normal 266" xfId="1724" xr:uid="{00000000-0005-0000-0000-0000F9060000}"/>
    <cellStyle name="Normal 267" xfId="1725" xr:uid="{00000000-0005-0000-0000-0000FA060000}"/>
    <cellStyle name="Normal 268" xfId="1726" xr:uid="{00000000-0005-0000-0000-0000FB060000}"/>
    <cellStyle name="Normal 269" xfId="1727" xr:uid="{00000000-0005-0000-0000-0000FC060000}"/>
    <cellStyle name="Normal 27" xfId="1728" xr:uid="{00000000-0005-0000-0000-0000FD060000}"/>
    <cellStyle name="Normal 27 10" xfId="1729" xr:uid="{00000000-0005-0000-0000-0000FE060000}"/>
    <cellStyle name="Normal 27 11" xfId="1730" xr:uid="{00000000-0005-0000-0000-0000FF060000}"/>
    <cellStyle name="Normal 27 12" xfId="1731" xr:uid="{00000000-0005-0000-0000-000000070000}"/>
    <cellStyle name="Normal 27 13" xfId="1732" xr:uid="{00000000-0005-0000-0000-000001070000}"/>
    <cellStyle name="Normal 27 14" xfId="1733" xr:uid="{00000000-0005-0000-0000-000002070000}"/>
    <cellStyle name="Normal 27 15" xfId="1734" xr:uid="{00000000-0005-0000-0000-000003070000}"/>
    <cellStyle name="Normal 27 16" xfId="1735" xr:uid="{00000000-0005-0000-0000-000004070000}"/>
    <cellStyle name="Normal 27 17" xfId="1736" xr:uid="{00000000-0005-0000-0000-000005070000}"/>
    <cellStyle name="Normal 27 18" xfId="1737" xr:uid="{00000000-0005-0000-0000-000006070000}"/>
    <cellStyle name="Normal 27 19" xfId="1738" xr:uid="{00000000-0005-0000-0000-000007070000}"/>
    <cellStyle name="Normal 27 2" xfId="1739" xr:uid="{00000000-0005-0000-0000-000008070000}"/>
    <cellStyle name="Normal 27 20" xfId="1740" xr:uid="{00000000-0005-0000-0000-000009070000}"/>
    <cellStyle name="Normal 27 21" xfId="1741" xr:uid="{00000000-0005-0000-0000-00000A070000}"/>
    <cellStyle name="Normal 27 22" xfId="1742" xr:uid="{00000000-0005-0000-0000-00000B070000}"/>
    <cellStyle name="Normal 27 23" xfId="1743" xr:uid="{00000000-0005-0000-0000-00000C070000}"/>
    <cellStyle name="Normal 27 24" xfId="1744" xr:uid="{00000000-0005-0000-0000-00000D070000}"/>
    <cellStyle name="Normal 27 25" xfId="1745" xr:uid="{00000000-0005-0000-0000-00000E070000}"/>
    <cellStyle name="Normal 27 26" xfId="1746" xr:uid="{00000000-0005-0000-0000-00000F070000}"/>
    <cellStyle name="Normal 27 27" xfId="1747" xr:uid="{00000000-0005-0000-0000-000010070000}"/>
    <cellStyle name="Normal 27 28" xfId="1748" xr:uid="{00000000-0005-0000-0000-000011070000}"/>
    <cellStyle name="Normal 27 29" xfId="1749" xr:uid="{00000000-0005-0000-0000-000012070000}"/>
    <cellStyle name="Normal 27 3" xfId="1750" xr:uid="{00000000-0005-0000-0000-000013070000}"/>
    <cellStyle name="Normal 27 30" xfId="1751" xr:uid="{00000000-0005-0000-0000-000014070000}"/>
    <cellStyle name="Normal 27 4" xfId="1752" xr:uid="{00000000-0005-0000-0000-000015070000}"/>
    <cellStyle name="Normal 27 5" xfId="1753" xr:uid="{00000000-0005-0000-0000-000016070000}"/>
    <cellStyle name="Normal 27 6" xfId="1754" xr:uid="{00000000-0005-0000-0000-000017070000}"/>
    <cellStyle name="Normal 27 7" xfId="1755" xr:uid="{00000000-0005-0000-0000-000018070000}"/>
    <cellStyle name="Normal 27 8" xfId="1756" xr:uid="{00000000-0005-0000-0000-000019070000}"/>
    <cellStyle name="Normal 27 9" xfId="1757" xr:uid="{00000000-0005-0000-0000-00001A070000}"/>
    <cellStyle name="Normal 270" xfId="1758" xr:uid="{00000000-0005-0000-0000-00001B070000}"/>
    <cellStyle name="Normal 271" xfId="1759" xr:uid="{00000000-0005-0000-0000-00001C070000}"/>
    <cellStyle name="Normal 272" xfId="1760" xr:uid="{00000000-0005-0000-0000-00001D070000}"/>
    <cellStyle name="Normal 273" xfId="1761" xr:uid="{00000000-0005-0000-0000-00001E070000}"/>
    <cellStyle name="Normal 274" xfId="1762" xr:uid="{00000000-0005-0000-0000-00001F070000}"/>
    <cellStyle name="Normal 275" xfId="1763" xr:uid="{00000000-0005-0000-0000-000020070000}"/>
    <cellStyle name="Normal 276" xfId="1764" xr:uid="{00000000-0005-0000-0000-000021070000}"/>
    <cellStyle name="Normal 277" xfId="1765" xr:uid="{00000000-0005-0000-0000-000022070000}"/>
    <cellStyle name="Normal 278" xfId="1766" xr:uid="{00000000-0005-0000-0000-000023070000}"/>
    <cellStyle name="Normal 279" xfId="1767" xr:uid="{00000000-0005-0000-0000-000024070000}"/>
    <cellStyle name="Normal 28" xfId="1768" xr:uid="{00000000-0005-0000-0000-000025070000}"/>
    <cellStyle name="Normal 28 10" xfId="1769" xr:uid="{00000000-0005-0000-0000-000026070000}"/>
    <cellStyle name="Normal 28 11" xfId="1770" xr:uid="{00000000-0005-0000-0000-000027070000}"/>
    <cellStyle name="Normal 28 12" xfId="1771" xr:uid="{00000000-0005-0000-0000-000028070000}"/>
    <cellStyle name="Normal 28 13" xfId="1772" xr:uid="{00000000-0005-0000-0000-000029070000}"/>
    <cellStyle name="Normal 28 14" xfId="1773" xr:uid="{00000000-0005-0000-0000-00002A070000}"/>
    <cellStyle name="Normal 28 15" xfId="1774" xr:uid="{00000000-0005-0000-0000-00002B070000}"/>
    <cellStyle name="Normal 28 16" xfId="1775" xr:uid="{00000000-0005-0000-0000-00002C070000}"/>
    <cellStyle name="Normal 28 17" xfId="1776" xr:uid="{00000000-0005-0000-0000-00002D070000}"/>
    <cellStyle name="Normal 28 18" xfId="1777" xr:uid="{00000000-0005-0000-0000-00002E070000}"/>
    <cellStyle name="Normal 28 19" xfId="1778" xr:uid="{00000000-0005-0000-0000-00002F070000}"/>
    <cellStyle name="Normal 28 2" xfId="1779" xr:uid="{00000000-0005-0000-0000-000030070000}"/>
    <cellStyle name="Normal 28 20" xfId="1780" xr:uid="{00000000-0005-0000-0000-000031070000}"/>
    <cellStyle name="Normal 28 21" xfId="1781" xr:uid="{00000000-0005-0000-0000-000032070000}"/>
    <cellStyle name="Normal 28 22" xfId="1782" xr:uid="{00000000-0005-0000-0000-000033070000}"/>
    <cellStyle name="Normal 28 23" xfId="1783" xr:uid="{00000000-0005-0000-0000-000034070000}"/>
    <cellStyle name="Normal 28 24" xfId="1784" xr:uid="{00000000-0005-0000-0000-000035070000}"/>
    <cellStyle name="Normal 28 25" xfId="1785" xr:uid="{00000000-0005-0000-0000-000036070000}"/>
    <cellStyle name="Normal 28 26" xfId="1786" xr:uid="{00000000-0005-0000-0000-000037070000}"/>
    <cellStyle name="Normal 28 27" xfId="1787" xr:uid="{00000000-0005-0000-0000-000038070000}"/>
    <cellStyle name="Normal 28 28" xfId="1788" xr:uid="{00000000-0005-0000-0000-000039070000}"/>
    <cellStyle name="Normal 28 29" xfId="1789" xr:uid="{00000000-0005-0000-0000-00003A070000}"/>
    <cellStyle name="Normal 28 3" xfId="1790" xr:uid="{00000000-0005-0000-0000-00003B070000}"/>
    <cellStyle name="Normal 28 30" xfId="1791" xr:uid="{00000000-0005-0000-0000-00003C070000}"/>
    <cellStyle name="Normal 28 4" xfId="1792" xr:uid="{00000000-0005-0000-0000-00003D070000}"/>
    <cellStyle name="Normal 28 5" xfId="1793" xr:uid="{00000000-0005-0000-0000-00003E070000}"/>
    <cellStyle name="Normal 28 6" xfId="1794" xr:uid="{00000000-0005-0000-0000-00003F070000}"/>
    <cellStyle name="Normal 28 7" xfId="1795" xr:uid="{00000000-0005-0000-0000-000040070000}"/>
    <cellStyle name="Normal 28 8" xfId="1796" xr:uid="{00000000-0005-0000-0000-000041070000}"/>
    <cellStyle name="Normal 28 9" xfId="1797" xr:uid="{00000000-0005-0000-0000-000042070000}"/>
    <cellStyle name="Normal 280" xfId="1798" xr:uid="{00000000-0005-0000-0000-000043070000}"/>
    <cellStyle name="Normal 281" xfId="1799" xr:uid="{00000000-0005-0000-0000-000044070000}"/>
    <cellStyle name="Normal 282" xfId="1800" xr:uid="{00000000-0005-0000-0000-000045070000}"/>
    <cellStyle name="Normal 283" xfId="1801" xr:uid="{00000000-0005-0000-0000-000046070000}"/>
    <cellStyle name="Normal 284" xfId="1802" xr:uid="{00000000-0005-0000-0000-000047070000}"/>
    <cellStyle name="Normal 285" xfId="1803" xr:uid="{00000000-0005-0000-0000-000048070000}"/>
    <cellStyle name="Normal 286" xfId="1804" xr:uid="{00000000-0005-0000-0000-000049070000}"/>
    <cellStyle name="Normal 287" xfId="1805" xr:uid="{00000000-0005-0000-0000-00004A070000}"/>
    <cellStyle name="Normal 288" xfId="1806" xr:uid="{00000000-0005-0000-0000-00004B070000}"/>
    <cellStyle name="Normal 289" xfId="1807" xr:uid="{00000000-0005-0000-0000-00004C070000}"/>
    <cellStyle name="Normal 29" xfId="1808" xr:uid="{00000000-0005-0000-0000-00004D070000}"/>
    <cellStyle name="Normal 29 10" xfId="1809" xr:uid="{00000000-0005-0000-0000-00004E070000}"/>
    <cellStyle name="Normal 29 11" xfId="1810" xr:uid="{00000000-0005-0000-0000-00004F070000}"/>
    <cellStyle name="Normal 29 12" xfId="1811" xr:uid="{00000000-0005-0000-0000-000050070000}"/>
    <cellStyle name="Normal 29 13" xfId="1812" xr:uid="{00000000-0005-0000-0000-000051070000}"/>
    <cellStyle name="Normal 29 14" xfId="1813" xr:uid="{00000000-0005-0000-0000-000052070000}"/>
    <cellStyle name="Normal 29 15" xfId="1814" xr:uid="{00000000-0005-0000-0000-000053070000}"/>
    <cellStyle name="Normal 29 16" xfId="1815" xr:uid="{00000000-0005-0000-0000-000054070000}"/>
    <cellStyle name="Normal 29 17" xfId="1816" xr:uid="{00000000-0005-0000-0000-000055070000}"/>
    <cellStyle name="Normal 29 18" xfId="1817" xr:uid="{00000000-0005-0000-0000-000056070000}"/>
    <cellStyle name="Normal 29 19" xfId="1818" xr:uid="{00000000-0005-0000-0000-000057070000}"/>
    <cellStyle name="Normal 29 2" xfId="1819" xr:uid="{00000000-0005-0000-0000-000058070000}"/>
    <cellStyle name="Normal 29 20" xfId="1820" xr:uid="{00000000-0005-0000-0000-000059070000}"/>
    <cellStyle name="Normal 29 21" xfId="1821" xr:uid="{00000000-0005-0000-0000-00005A070000}"/>
    <cellStyle name="Normal 29 22" xfId="1822" xr:uid="{00000000-0005-0000-0000-00005B070000}"/>
    <cellStyle name="Normal 29 23" xfId="1823" xr:uid="{00000000-0005-0000-0000-00005C070000}"/>
    <cellStyle name="Normal 29 24" xfId="1824" xr:uid="{00000000-0005-0000-0000-00005D070000}"/>
    <cellStyle name="Normal 29 25" xfId="1825" xr:uid="{00000000-0005-0000-0000-00005E070000}"/>
    <cellStyle name="Normal 29 26" xfId="1826" xr:uid="{00000000-0005-0000-0000-00005F070000}"/>
    <cellStyle name="Normal 29 27" xfId="1827" xr:uid="{00000000-0005-0000-0000-000060070000}"/>
    <cellStyle name="Normal 29 28" xfId="1828" xr:uid="{00000000-0005-0000-0000-000061070000}"/>
    <cellStyle name="Normal 29 29" xfId="1829" xr:uid="{00000000-0005-0000-0000-000062070000}"/>
    <cellStyle name="Normal 29 3" xfId="1830" xr:uid="{00000000-0005-0000-0000-000063070000}"/>
    <cellStyle name="Normal 29 30" xfId="1831" xr:uid="{00000000-0005-0000-0000-000064070000}"/>
    <cellStyle name="Normal 29 4" xfId="1832" xr:uid="{00000000-0005-0000-0000-000065070000}"/>
    <cellStyle name="Normal 29 5" xfId="1833" xr:uid="{00000000-0005-0000-0000-000066070000}"/>
    <cellStyle name="Normal 29 6" xfId="1834" xr:uid="{00000000-0005-0000-0000-000067070000}"/>
    <cellStyle name="Normal 29 7" xfId="1835" xr:uid="{00000000-0005-0000-0000-000068070000}"/>
    <cellStyle name="Normal 29 8" xfId="1836" xr:uid="{00000000-0005-0000-0000-000069070000}"/>
    <cellStyle name="Normal 29 9" xfId="1837" xr:uid="{00000000-0005-0000-0000-00006A070000}"/>
    <cellStyle name="Normal 290" xfId="1838" xr:uid="{00000000-0005-0000-0000-00006B070000}"/>
    <cellStyle name="Normal 291" xfId="1839" xr:uid="{00000000-0005-0000-0000-00006C070000}"/>
    <cellStyle name="Normal 292" xfId="1840" xr:uid="{00000000-0005-0000-0000-00006D070000}"/>
    <cellStyle name="Normal 293" xfId="1841" xr:uid="{00000000-0005-0000-0000-00006E070000}"/>
    <cellStyle name="Normal 294" xfId="1842" xr:uid="{00000000-0005-0000-0000-00006F070000}"/>
    <cellStyle name="Normal 295" xfId="1843" xr:uid="{00000000-0005-0000-0000-000070070000}"/>
    <cellStyle name="Normal 296" xfId="1844" xr:uid="{00000000-0005-0000-0000-000071070000}"/>
    <cellStyle name="Normal 297" xfId="1845" xr:uid="{00000000-0005-0000-0000-000072070000}"/>
    <cellStyle name="Normal 298" xfId="1846" xr:uid="{00000000-0005-0000-0000-000073070000}"/>
    <cellStyle name="Normal 299" xfId="1847" xr:uid="{00000000-0005-0000-0000-000074070000}"/>
    <cellStyle name="Normal 3" xfId="1848" xr:uid="{00000000-0005-0000-0000-000075070000}"/>
    <cellStyle name="Normal 3 2" xfId="1849" xr:uid="{00000000-0005-0000-0000-000076070000}"/>
    <cellStyle name="Normal 3 2 2" xfId="1850" xr:uid="{00000000-0005-0000-0000-000077070000}"/>
    <cellStyle name="Normal 3 2 3" xfId="1851" xr:uid="{00000000-0005-0000-0000-000078070000}"/>
    <cellStyle name="Normal 3 3" xfId="1852" xr:uid="{00000000-0005-0000-0000-000079070000}"/>
    <cellStyle name="Normal 3 4" xfId="1853" xr:uid="{00000000-0005-0000-0000-00007A070000}"/>
    <cellStyle name="Normal 3 5" xfId="1854" xr:uid="{00000000-0005-0000-0000-00007B070000}"/>
    <cellStyle name="Normal 3 6" xfId="1855" xr:uid="{00000000-0005-0000-0000-00007C070000}"/>
    <cellStyle name="Normal 3 7" xfId="1856" xr:uid="{00000000-0005-0000-0000-00007D070000}"/>
    <cellStyle name="Normal 3 8" xfId="3604" xr:uid="{00000000-0005-0000-0000-00007E070000}"/>
    <cellStyle name="Normal 3_ART 2007 Consolidated (tabbs 1 - 65)" xfId="1857" xr:uid="{00000000-0005-0000-0000-00007F070000}"/>
    <cellStyle name="Normal 30" xfId="1858" xr:uid="{00000000-0005-0000-0000-000080070000}"/>
    <cellStyle name="Normal 30 10" xfId="1859" xr:uid="{00000000-0005-0000-0000-000081070000}"/>
    <cellStyle name="Normal 30 11" xfId="1860" xr:uid="{00000000-0005-0000-0000-000082070000}"/>
    <cellStyle name="Normal 30 12" xfId="1861" xr:uid="{00000000-0005-0000-0000-000083070000}"/>
    <cellStyle name="Normal 30 13" xfId="1862" xr:uid="{00000000-0005-0000-0000-000084070000}"/>
    <cellStyle name="Normal 30 14" xfId="1863" xr:uid="{00000000-0005-0000-0000-000085070000}"/>
    <cellStyle name="Normal 30 15" xfId="1864" xr:uid="{00000000-0005-0000-0000-000086070000}"/>
    <cellStyle name="Normal 30 16" xfId="1865" xr:uid="{00000000-0005-0000-0000-000087070000}"/>
    <cellStyle name="Normal 30 17" xfId="1866" xr:uid="{00000000-0005-0000-0000-000088070000}"/>
    <cellStyle name="Normal 30 18" xfId="1867" xr:uid="{00000000-0005-0000-0000-000089070000}"/>
    <cellStyle name="Normal 30 19" xfId="1868" xr:uid="{00000000-0005-0000-0000-00008A070000}"/>
    <cellStyle name="Normal 30 2" xfId="1869" xr:uid="{00000000-0005-0000-0000-00008B070000}"/>
    <cellStyle name="Normal 30 20" xfId="1870" xr:uid="{00000000-0005-0000-0000-00008C070000}"/>
    <cellStyle name="Normal 30 21" xfId="1871" xr:uid="{00000000-0005-0000-0000-00008D070000}"/>
    <cellStyle name="Normal 30 22" xfId="1872" xr:uid="{00000000-0005-0000-0000-00008E070000}"/>
    <cellStyle name="Normal 30 23" xfId="1873" xr:uid="{00000000-0005-0000-0000-00008F070000}"/>
    <cellStyle name="Normal 30 24" xfId="1874" xr:uid="{00000000-0005-0000-0000-000090070000}"/>
    <cellStyle name="Normal 30 25" xfId="1875" xr:uid="{00000000-0005-0000-0000-000091070000}"/>
    <cellStyle name="Normal 30 26" xfId="1876" xr:uid="{00000000-0005-0000-0000-000092070000}"/>
    <cellStyle name="Normal 30 27" xfId="1877" xr:uid="{00000000-0005-0000-0000-000093070000}"/>
    <cellStyle name="Normal 30 28" xfId="1878" xr:uid="{00000000-0005-0000-0000-000094070000}"/>
    <cellStyle name="Normal 30 29" xfId="1879" xr:uid="{00000000-0005-0000-0000-000095070000}"/>
    <cellStyle name="Normal 30 3" xfId="1880" xr:uid="{00000000-0005-0000-0000-000096070000}"/>
    <cellStyle name="Normal 30 30" xfId="1881" xr:uid="{00000000-0005-0000-0000-000097070000}"/>
    <cellStyle name="Normal 30 4" xfId="1882" xr:uid="{00000000-0005-0000-0000-000098070000}"/>
    <cellStyle name="Normal 30 5" xfId="1883" xr:uid="{00000000-0005-0000-0000-000099070000}"/>
    <cellStyle name="Normal 30 6" xfId="1884" xr:uid="{00000000-0005-0000-0000-00009A070000}"/>
    <cellStyle name="Normal 30 7" xfId="1885" xr:uid="{00000000-0005-0000-0000-00009B070000}"/>
    <cellStyle name="Normal 30 8" xfId="1886" xr:uid="{00000000-0005-0000-0000-00009C070000}"/>
    <cellStyle name="Normal 30 9" xfId="1887" xr:uid="{00000000-0005-0000-0000-00009D070000}"/>
    <cellStyle name="Normal 300" xfId="1888" xr:uid="{00000000-0005-0000-0000-00009E070000}"/>
    <cellStyle name="Normal 301" xfId="1889" xr:uid="{00000000-0005-0000-0000-00009F070000}"/>
    <cellStyle name="Normal 302" xfId="1890" xr:uid="{00000000-0005-0000-0000-0000A0070000}"/>
    <cellStyle name="Normal 303" xfId="1891" xr:uid="{00000000-0005-0000-0000-0000A1070000}"/>
    <cellStyle name="Normal 304" xfId="1892" xr:uid="{00000000-0005-0000-0000-0000A2070000}"/>
    <cellStyle name="Normal 305" xfId="1893" xr:uid="{00000000-0005-0000-0000-0000A3070000}"/>
    <cellStyle name="Normal 306" xfId="1894" xr:uid="{00000000-0005-0000-0000-0000A4070000}"/>
    <cellStyle name="Normal 307" xfId="1895" xr:uid="{00000000-0005-0000-0000-0000A5070000}"/>
    <cellStyle name="Normal 308" xfId="1896" xr:uid="{00000000-0005-0000-0000-0000A6070000}"/>
    <cellStyle name="Normal 309" xfId="1897" xr:uid="{00000000-0005-0000-0000-0000A7070000}"/>
    <cellStyle name="Normal 31" xfId="1898" xr:uid="{00000000-0005-0000-0000-0000A8070000}"/>
    <cellStyle name="Normal 31 10" xfId="1899" xr:uid="{00000000-0005-0000-0000-0000A9070000}"/>
    <cellStyle name="Normal 31 11" xfId="1900" xr:uid="{00000000-0005-0000-0000-0000AA070000}"/>
    <cellStyle name="Normal 31 12" xfId="1901" xr:uid="{00000000-0005-0000-0000-0000AB070000}"/>
    <cellStyle name="Normal 31 13" xfId="1902" xr:uid="{00000000-0005-0000-0000-0000AC070000}"/>
    <cellStyle name="Normal 31 14" xfId="1903" xr:uid="{00000000-0005-0000-0000-0000AD070000}"/>
    <cellStyle name="Normal 31 15" xfId="1904" xr:uid="{00000000-0005-0000-0000-0000AE070000}"/>
    <cellStyle name="Normal 31 16" xfId="1905" xr:uid="{00000000-0005-0000-0000-0000AF070000}"/>
    <cellStyle name="Normal 31 17" xfId="1906" xr:uid="{00000000-0005-0000-0000-0000B0070000}"/>
    <cellStyle name="Normal 31 18" xfId="1907" xr:uid="{00000000-0005-0000-0000-0000B1070000}"/>
    <cellStyle name="Normal 31 19" xfId="1908" xr:uid="{00000000-0005-0000-0000-0000B2070000}"/>
    <cellStyle name="Normal 31 2" xfId="1909" xr:uid="{00000000-0005-0000-0000-0000B3070000}"/>
    <cellStyle name="Normal 31 20" xfId="1910" xr:uid="{00000000-0005-0000-0000-0000B4070000}"/>
    <cellStyle name="Normal 31 21" xfId="1911" xr:uid="{00000000-0005-0000-0000-0000B5070000}"/>
    <cellStyle name="Normal 31 22" xfId="1912" xr:uid="{00000000-0005-0000-0000-0000B6070000}"/>
    <cellStyle name="Normal 31 23" xfId="1913" xr:uid="{00000000-0005-0000-0000-0000B7070000}"/>
    <cellStyle name="Normal 31 24" xfId="1914" xr:uid="{00000000-0005-0000-0000-0000B8070000}"/>
    <cellStyle name="Normal 31 25" xfId="1915" xr:uid="{00000000-0005-0000-0000-0000B9070000}"/>
    <cellStyle name="Normal 31 26" xfId="1916" xr:uid="{00000000-0005-0000-0000-0000BA070000}"/>
    <cellStyle name="Normal 31 27" xfId="1917" xr:uid="{00000000-0005-0000-0000-0000BB070000}"/>
    <cellStyle name="Normal 31 28" xfId="1918" xr:uid="{00000000-0005-0000-0000-0000BC070000}"/>
    <cellStyle name="Normal 31 29" xfId="1919" xr:uid="{00000000-0005-0000-0000-0000BD070000}"/>
    <cellStyle name="Normal 31 3" xfId="1920" xr:uid="{00000000-0005-0000-0000-0000BE070000}"/>
    <cellStyle name="Normal 31 30" xfId="1921" xr:uid="{00000000-0005-0000-0000-0000BF070000}"/>
    <cellStyle name="Normal 31 4" xfId="1922" xr:uid="{00000000-0005-0000-0000-0000C0070000}"/>
    <cellStyle name="Normal 31 5" xfId="1923" xr:uid="{00000000-0005-0000-0000-0000C1070000}"/>
    <cellStyle name="Normal 31 6" xfId="1924" xr:uid="{00000000-0005-0000-0000-0000C2070000}"/>
    <cellStyle name="Normal 31 7" xfId="1925" xr:uid="{00000000-0005-0000-0000-0000C3070000}"/>
    <cellStyle name="Normal 31 8" xfId="1926" xr:uid="{00000000-0005-0000-0000-0000C4070000}"/>
    <cellStyle name="Normal 31 9" xfId="1927" xr:uid="{00000000-0005-0000-0000-0000C5070000}"/>
    <cellStyle name="Normal 310" xfId="1928" xr:uid="{00000000-0005-0000-0000-0000C6070000}"/>
    <cellStyle name="Normal 311" xfId="1929" xr:uid="{00000000-0005-0000-0000-0000C7070000}"/>
    <cellStyle name="Normal 312" xfId="1930" xr:uid="{00000000-0005-0000-0000-0000C8070000}"/>
    <cellStyle name="Normal 313" xfId="1931" xr:uid="{00000000-0005-0000-0000-0000C9070000}"/>
    <cellStyle name="Normal 314" xfId="1932" xr:uid="{00000000-0005-0000-0000-0000CA070000}"/>
    <cellStyle name="Normal 315" xfId="1933" xr:uid="{00000000-0005-0000-0000-0000CB070000}"/>
    <cellStyle name="Normal 316" xfId="1934" xr:uid="{00000000-0005-0000-0000-0000CC070000}"/>
    <cellStyle name="Normal 317" xfId="1935" xr:uid="{00000000-0005-0000-0000-0000CD070000}"/>
    <cellStyle name="Normal 318" xfId="1936" xr:uid="{00000000-0005-0000-0000-0000CE070000}"/>
    <cellStyle name="Normal 319" xfId="1937" xr:uid="{00000000-0005-0000-0000-0000CF070000}"/>
    <cellStyle name="Normal 32" xfId="1938" xr:uid="{00000000-0005-0000-0000-0000D0070000}"/>
    <cellStyle name="Normal 32 10" xfId="1939" xr:uid="{00000000-0005-0000-0000-0000D1070000}"/>
    <cellStyle name="Normal 32 11" xfId="1940" xr:uid="{00000000-0005-0000-0000-0000D2070000}"/>
    <cellStyle name="Normal 32 12" xfId="1941" xr:uid="{00000000-0005-0000-0000-0000D3070000}"/>
    <cellStyle name="Normal 32 13" xfId="1942" xr:uid="{00000000-0005-0000-0000-0000D4070000}"/>
    <cellStyle name="Normal 32 14" xfId="1943" xr:uid="{00000000-0005-0000-0000-0000D5070000}"/>
    <cellStyle name="Normal 32 15" xfId="1944" xr:uid="{00000000-0005-0000-0000-0000D6070000}"/>
    <cellStyle name="Normal 32 16" xfId="1945" xr:uid="{00000000-0005-0000-0000-0000D7070000}"/>
    <cellStyle name="Normal 32 17" xfId="1946" xr:uid="{00000000-0005-0000-0000-0000D8070000}"/>
    <cellStyle name="Normal 32 18" xfId="1947" xr:uid="{00000000-0005-0000-0000-0000D9070000}"/>
    <cellStyle name="Normal 32 19" xfId="1948" xr:uid="{00000000-0005-0000-0000-0000DA070000}"/>
    <cellStyle name="Normal 32 2" xfId="1949" xr:uid="{00000000-0005-0000-0000-0000DB070000}"/>
    <cellStyle name="Normal 32 20" xfId="1950" xr:uid="{00000000-0005-0000-0000-0000DC070000}"/>
    <cellStyle name="Normal 32 21" xfId="1951" xr:uid="{00000000-0005-0000-0000-0000DD070000}"/>
    <cellStyle name="Normal 32 22" xfId="1952" xr:uid="{00000000-0005-0000-0000-0000DE070000}"/>
    <cellStyle name="Normal 32 23" xfId="1953" xr:uid="{00000000-0005-0000-0000-0000DF070000}"/>
    <cellStyle name="Normal 32 24" xfId="1954" xr:uid="{00000000-0005-0000-0000-0000E0070000}"/>
    <cellStyle name="Normal 32 25" xfId="1955" xr:uid="{00000000-0005-0000-0000-0000E1070000}"/>
    <cellStyle name="Normal 32 26" xfId="1956" xr:uid="{00000000-0005-0000-0000-0000E2070000}"/>
    <cellStyle name="Normal 32 27" xfId="1957" xr:uid="{00000000-0005-0000-0000-0000E3070000}"/>
    <cellStyle name="Normal 32 28" xfId="1958" xr:uid="{00000000-0005-0000-0000-0000E4070000}"/>
    <cellStyle name="Normal 32 29" xfId="1959" xr:uid="{00000000-0005-0000-0000-0000E5070000}"/>
    <cellStyle name="Normal 32 3" xfId="1960" xr:uid="{00000000-0005-0000-0000-0000E6070000}"/>
    <cellStyle name="Normal 32 30" xfId="1961" xr:uid="{00000000-0005-0000-0000-0000E7070000}"/>
    <cellStyle name="Normal 32 4" xfId="1962" xr:uid="{00000000-0005-0000-0000-0000E8070000}"/>
    <cellStyle name="Normal 32 5" xfId="1963" xr:uid="{00000000-0005-0000-0000-0000E9070000}"/>
    <cellStyle name="Normal 32 6" xfId="1964" xr:uid="{00000000-0005-0000-0000-0000EA070000}"/>
    <cellStyle name="Normal 32 7" xfId="1965" xr:uid="{00000000-0005-0000-0000-0000EB070000}"/>
    <cellStyle name="Normal 32 8" xfId="1966" xr:uid="{00000000-0005-0000-0000-0000EC070000}"/>
    <cellStyle name="Normal 32 9" xfId="1967" xr:uid="{00000000-0005-0000-0000-0000ED070000}"/>
    <cellStyle name="Normal 320" xfId="1968" xr:uid="{00000000-0005-0000-0000-0000EE070000}"/>
    <cellStyle name="Normal 321" xfId="1969" xr:uid="{00000000-0005-0000-0000-0000EF070000}"/>
    <cellStyle name="Normal 322" xfId="1970" xr:uid="{00000000-0005-0000-0000-0000F0070000}"/>
    <cellStyle name="Normal 323" xfId="1971" xr:uid="{00000000-0005-0000-0000-0000F1070000}"/>
    <cellStyle name="Normal 324" xfId="1972" xr:uid="{00000000-0005-0000-0000-0000F2070000}"/>
    <cellStyle name="Normal 325" xfId="1973" xr:uid="{00000000-0005-0000-0000-0000F3070000}"/>
    <cellStyle name="Normal 326" xfId="1974" xr:uid="{00000000-0005-0000-0000-0000F4070000}"/>
    <cellStyle name="Normal 327" xfId="1975" xr:uid="{00000000-0005-0000-0000-0000F5070000}"/>
    <cellStyle name="Normal 328" xfId="1976" xr:uid="{00000000-0005-0000-0000-0000F6070000}"/>
    <cellStyle name="Normal 329" xfId="1977" xr:uid="{00000000-0005-0000-0000-0000F7070000}"/>
    <cellStyle name="Normal 33" xfId="1978" xr:uid="{00000000-0005-0000-0000-0000F8070000}"/>
    <cellStyle name="Normal 33 10" xfId="1979" xr:uid="{00000000-0005-0000-0000-0000F9070000}"/>
    <cellStyle name="Normal 33 11" xfId="1980" xr:uid="{00000000-0005-0000-0000-0000FA070000}"/>
    <cellStyle name="Normal 33 12" xfId="1981" xr:uid="{00000000-0005-0000-0000-0000FB070000}"/>
    <cellStyle name="Normal 33 13" xfId="1982" xr:uid="{00000000-0005-0000-0000-0000FC070000}"/>
    <cellStyle name="Normal 33 14" xfId="1983" xr:uid="{00000000-0005-0000-0000-0000FD070000}"/>
    <cellStyle name="Normal 33 15" xfId="1984" xr:uid="{00000000-0005-0000-0000-0000FE070000}"/>
    <cellStyle name="Normal 33 16" xfId="1985" xr:uid="{00000000-0005-0000-0000-0000FF070000}"/>
    <cellStyle name="Normal 33 17" xfId="1986" xr:uid="{00000000-0005-0000-0000-000000080000}"/>
    <cellStyle name="Normal 33 18" xfId="1987" xr:uid="{00000000-0005-0000-0000-000001080000}"/>
    <cellStyle name="Normal 33 19" xfId="1988" xr:uid="{00000000-0005-0000-0000-000002080000}"/>
    <cellStyle name="Normal 33 2" xfId="1989" xr:uid="{00000000-0005-0000-0000-000003080000}"/>
    <cellStyle name="Normal 33 20" xfId="1990" xr:uid="{00000000-0005-0000-0000-000004080000}"/>
    <cellStyle name="Normal 33 21" xfId="1991" xr:uid="{00000000-0005-0000-0000-000005080000}"/>
    <cellStyle name="Normal 33 22" xfId="1992" xr:uid="{00000000-0005-0000-0000-000006080000}"/>
    <cellStyle name="Normal 33 23" xfId="1993" xr:uid="{00000000-0005-0000-0000-000007080000}"/>
    <cellStyle name="Normal 33 24" xfId="1994" xr:uid="{00000000-0005-0000-0000-000008080000}"/>
    <cellStyle name="Normal 33 25" xfId="1995" xr:uid="{00000000-0005-0000-0000-000009080000}"/>
    <cellStyle name="Normal 33 26" xfId="1996" xr:uid="{00000000-0005-0000-0000-00000A080000}"/>
    <cellStyle name="Normal 33 27" xfId="1997" xr:uid="{00000000-0005-0000-0000-00000B080000}"/>
    <cellStyle name="Normal 33 28" xfId="1998" xr:uid="{00000000-0005-0000-0000-00000C080000}"/>
    <cellStyle name="Normal 33 29" xfId="1999" xr:uid="{00000000-0005-0000-0000-00000D080000}"/>
    <cellStyle name="Normal 33 3" xfId="2000" xr:uid="{00000000-0005-0000-0000-00000E080000}"/>
    <cellStyle name="Normal 33 30" xfId="2001" xr:uid="{00000000-0005-0000-0000-00000F080000}"/>
    <cellStyle name="Normal 33 4" xfId="2002" xr:uid="{00000000-0005-0000-0000-000010080000}"/>
    <cellStyle name="Normal 33 5" xfId="2003" xr:uid="{00000000-0005-0000-0000-000011080000}"/>
    <cellStyle name="Normal 33 6" xfId="2004" xr:uid="{00000000-0005-0000-0000-000012080000}"/>
    <cellStyle name="Normal 33 7" xfId="2005" xr:uid="{00000000-0005-0000-0000-000013080000}"/>
    <cellStyle name="Normal 33 8" xfId="2006" xr:uid="{00000000-0005-0000-0000-000014080000}"/>
    <cellStyle name="Normal 33 9" xfId="2007" xr:uid="{00000000-0005-0000-0000-000015080000}"/>
    <cellStyle name="Normal 330" xfId="2008" xr:uid="{00000000-0005-0000-0000-000016080000}"/>
    <cellStyle name="Normal 331" xfId="2009" xr:uid="{00000000-0005-0000-0000-000017080000}"/>
    <cellStyle name="Normal 332" xfId="2010" xr:uid="{00000000-0005-0000-0000-000018080000}"/>
    <cellStyle name="Normal 333" xfId="2011" xr:uid="{00000000-0005-0000-0000-000019080000}"/>
    <cellStyle name="Normal 334" xfId="2012" xr:uid="{00000000-0005-0000-0000-00001A080000}"/>
    <cellStyle name="Normal 335" xfId="2013" xr:uid="{00000000-0005-0000-0000-00001B080000}"/>
    <cellStyle name="Normal 336" xfId="2014" xr:uid="{00000000-0005-0000-0000-00001C080000}"/>
    <cellStyle name="Normal 337" xfId="2015" xr:uid="{00000000-0005-0000-0000-00001D080000}"/>
    <cellStyle name="Normal 338" xfId="2016" xr:uid="{00000000-0005-0000-0000-00001E080000}"/>
    <cellStyle name="Normal 339" xfId="2017" xr:uid="{00000000-0005-0000-0000-00001F080000}"/>
    <cellStyle name="Normal 34" xfId="2018" xr:uid="{00000000-0005-0000-0000-000020080000}"/>
    <cellStyle name="Normal 34 10" xfId="2019" xr:uid="{00000000-0005-0000-0000-000021080000}"/>
    <cellStyle name="Normal 34 11" xfId="2020" xr:uid="{00000000-0005-0000-0000-000022080000}"/>
    <cellStyle name="Normal 34 12" xfId="2021" xr:uid="{00000000-0005-0000-0000-000023080000}"/>
    <cellStyle name="Normal 34 13" xfId="2022" xr:uid="{00000000-0005-0000-0000-000024080000}"/>
    <cellStyle name="Normal 34 14" xfId="2023" xr:uid="{00000000-0005-0000-0000-000025080000}"/>
    <cellStyle name="Normal 34 15" xfId="2024" xr:uid="{00000000-0005-0000-0000-000026080000}"/>
    <cellStyle name="Normal 34 16" xfId="2025" xr:uid="{00000000-0005-0000-0000-000027080000}"/>
    <cellStyle name="Normal 34 17" xfId="2026" xr:uid="{00000000-0005-0000-0000-000028080000}"/>
    <cellStyle name="Normal 34 18" xfId="2027" xr:uid="{00000000-0005-0000-0000-000029080000}"/>
    <cellStyle name="Normal 34 19" xfId="2028" xr:uid="{00000000-0005-0000-0000-00002A080000}"/>
    <cellStyle name="Normal 34 2" xfId="2029" xr:uid="{00000000-0005-0000-0000-00002B080000}"/>
    <cellStyle name="Normal 34 20" xfId="2030" xr:uid="{00000000-0005-0000-0000-00002C080000}"/>
    <cellStyle name="Normal 34 21" xfId="2031" xr:uid="{00000000-0005-0000-0000-00002D080000}"/>
    <cellStyle name="Normal 34 22" xfId="2032" xr:uid="{00000000-0005-0000-0000-00002E080000}"/>
    <cellStyle name="Normal 34 23" xfId="2033" xr:uid="{00000000-0005-0000-0000-00002F080000}"/>
    <cellStyle name="Normal 34 24" xfId="2034" xr:uid="{00000000-0005-0000-0000-000030080000}"/>
    <cellStyle name="Normal 34 25" xfId="2035" xr:uid="{00000000-0005-0000-0000-000031080000}"/>
    <cellStyle name="Normal 34 26" xfId="2036" xr:uid="{00000000-0005-0000-0000-000032080000}"/>
    <cellStyle name="Normal 34 27" xfId="2037" xr:uid="{00000000-0005-0000-0000-000033080000}"/>
    <cellStyle name="Normal 34 28" xfId="2038" xr:uid="{00000000-0005-0000-0000-000034080000}"/>
    <cellStyle name="Normal 34 29" xfId="2039" xr:uid="{00000000-0005-0000-0000-000035080000}"/>
    <cellStyle name="Normal 34 3" xfId="2040" xr:uid="{00000000-0005-0000-0000-000036080000}"/>
    <cellStyle name="Normal 34 30" xfId="2041" xr:uid="{00000000-0005-0000-0000-000037080000}"/>
    <cellStyle name="Normal 34 4" xfId="2042" xr:uid="{00000000-0005-0000-0000-000038080000}"/>
    <cellStyle name="Normal 34 5" xfId="2043" xr:uid="{00000000-0005-0000-0000-000039080000}"/>
    <cellStyle name="Normal 34 6" xfId="2044" xr:uid="{00000000-0005-0000-0000-00003A080000}"/>
    <cellStyle name="Normal 34 7" xfId="2045" xr:uid="{00000000-0005-0000-0000-00003B080000}"/>
    <cellStyle name="Normal 34 8" xfId="2046" xr:uid="{00000000-0005-0000-0000-00003C080000}"/>
    <cellStyle name="Normal 34 9" xfId="2047" xr:uid="{00000000-0005-0000-0000-00003D080000}"/>
    <cellStyle name="Normal 340" xfId="2048" xr:uid="{00000000-0005-0000-0000-00003E080000}"/>
    <cellStyle name="Normal 341" xfId="2049" xr:uid="{00000000-0005-0000-0000-00003F080000}"/>
    <cellStyle name="Normal 342" xfId="2050" xr:uid="{00000000-0005-0000-0000-000040080000}"/>
    <cellStyle name="Normal 343" xfId="2051" xr:uid="{00000000-0005-0000-0000-000041080000}"/>
    <cellStyle name="Normal 344" xfId="2052" xr:uid="{00000000-0005-0000-0000-000042080000}"/>
    <cellStyle name="Normal 345" xfId="2053" xr:uid="{00000000-0005-0000-0000-000043080000}"/>
    <cellStyle name="Normal 346" xfId="2054" xr:uid="{00000000-0005-0000-0000-000044080000}"/>
    <cellStyle name="Normal 347" xfId="2055" xr:uid="{00000000-0005-0000-0000-000045080000}"/>
    <cellStyle name="Normal 348" xfId="2056" xr:uid="{00000000-0005-0000-0000-000046080000}"/>
    <cellStyle name="Normal 349" xfId="2057" xr:uid="{00000000-0005-0000-0000-000047080000}"/>
    <cellStyle name="Normal 35" xfId="2058" xr:uid="{00000000-0005-0000-0000-000048080000}"/>
    <cellStyle name="Normal 35 10" xfId="2059" xr:uid="{00000000-0005-0000-0000-000049080000}"/>
    <cellStyle name="Normal 35 11" xfId="2060" xr:uid="{00000000-0005-0000-0000-00004A080000}"/>
    <cellStyle name="Normal 35 12" xfId="2061" xr:uid="{00000000-0005-0000-0000-00004B080000}"/>
    <cellStyle name="Normal 35 13" xfId="2062" xr:uid="{00000000-0005-0000-0000-00004C080000}"/>
    <cellStyle name="Normal 35 14" xfId="2063" xr:uid="{00000000-0005-0000-0000-00004D080000}"/>
    <cellStyle name="Normal 35 15" xfId="2064" xr:uid="{00000000-0005-0000-0000-00004E080000}"/>
    <cellStyle name="Normal 35 16" xfId="2065" xr:uid="{00000000-0005-0000-0000-00004F080000}"/>
    <cellStyle name="Normal 35 17" xfId="2066" xr:uid="{00000000-0005-0000-0000-000050080000}"/>
    <cellStyle name="Normal 35 18" xfId="2067" xr:uid="{00000000-0005-0000-0000-000051080000}"/>
    <cellStyle name="Normal 35 19" xfId="2068" xr:uid="{00000000-0005-0000-0000-000052080000}"/>
    <cellStyle name="Normal 35 2" xfId="2069" xr:uid="{00000000-0005-0000-0000-000053080000}"/>
    <cellStyle name="Normal 35 20" xfId="2070" xr:uid="{00000000-0005-0000-0000-000054080000}"/>
    <cellStyle name="Normal 35 21" xfId="2071" xr:uid="{00000000-0005-0000-0000-000055080000}"/>
    <cellStyle name="Normal 35 22" xfId="2072" xr:uid="{00000000-0005-0000-0000-000056080000}"/>
    <cellStyle name="Normal 35 23" xfId="2073" xr:uid="{00000000-0005-0000-0000-000057080000}"/>
    <cellStyle name="Normal 35 24" xfId="2074" xr:uid="{00000000-0005-0000-0000-000058080000}"/>
    <cellStyle name="Normal 35 25" xfId="2075" xr:uid="{00000000-0005-0000-0000-000059080000}"/>
    <cellStyle name="Normal 35 26" xfId="2076" xr:uid="{00000000-0005-0000-0000-00005A080000}"/>
    <cellStyle name="Normal 35 27" xfId="2077" xr:uid="{00000000-0005-0000-0000-00005B080000}"/>
    <cellStyle name="Normal 35 28" xfId="2078" xr:uid="{00000000-0005-0000-0000-00005C080000}"/>
    <cellStyle name="Normal 35 29" xfId="2079" xr:uid="{00000000-0005-0000-0000-00005D080000}"/>
    <cellStyle name="Normal 35 3" xfId="2080" xr:uid="{00000000-0005-0000-0000-00005E080000}"/>
    <cellStyle name="Normal 35 30" xfId="2081" xr:uid="{00000000-0005-0000-0000-00005F080000}"/>
    <cellStyle name="Normal 35 4" xfId="2082" xr:uid="{00000000-0005-0000-0000-000060080000}"/>
    <cellStyle name="Normal 35 5" xfId="2083" xr:uid="{00000000-0005-0000-0000-000061080000}"/>
    <cellStyle name="Normal 35 6" xfId="2084" xr:uid="{00000000-0005-0000-0000-000062080000}"/>
    <cellStyle name="Normal 35 7" xfId="2085" xr:uid="{00000000-0005-0000-0000-000063080000}"/>
    <cellStyle name="Normal 35 8" xfId="2086" xr:uid="{00000000-0005-0000-0000-000064080000}"/>
    <cellStyle name="Normal 35 9" xfId="2087" xr:uid="{00000000-0005-0000-0000-000065080000}"/>
    <cellStyle name="Normal 350" xfId="2088" xr:uid="{00000000-0005-0000-0000-000066080000}"/>
    <cellStyle name="Normal 351" xfId="2089" xr:uid="{00000000-0005-0000-0000-000067080000}"/>
    <cellStyle name="Normal 352" xfId="2090" xr:uid="{00000000-0005-0000-0000-000068080000}"/>
    <cellStyle name="Normal 353" xfId="2091" xr:uid="{00000000-0005-0000-0000-000069080000}"/>
    <cellStyle name="Normal 354" xfId="2092" xr:uid="{00000000-0005-0000-0000-00006A080000}"/>
    <cellStyle name="Normal 355" xfId="2093" xr:uid="{00000000-0005-0000-0000-00006B080000}"/>
    <cellStyle name="Normal 356" xfId="2094" xr:uid="{00000000-0005-0000-0000-00006C080000}"/>
    <cellStyle name="Normal 357" xfId="2095" xr:uid="{00000000-0005-0000-0000-00006D080000}"/>
    <cellStyle name="Normal 358" xfId="2096" xr:uid="{00000000-0005-0000-0000-00006E080000}"/>
    <cellStyle name="Normal 359" xfId="2097" xr:uid="{00000000-0005-0000-0000-00006F080000}"/>
    <cellStyle name="Normal 36" xfId="2098" xr:uid="{00000000-0005-0000-0000-000070080000}"/>
    <cellStyle name="Normal 36 10" xfId="2099" xr:uid="{00000000-0005-0000-0000-000071080000}"/>
    <cellStyle name="Normal 36 11" xfId="2100" xr:uid="{00000000-0005-0000-0000-000072080000}"/>
    <cellStyle name="Normal 36 12" xfId="2101" xr:uid="{00000000-0005-0000-0000-000073080000}"/>
    <cellStyle name="Normal 36 13" xfId="2102" xr:uid="{00000000-0005-0000-0000-000074080000}"/>
    <cellStyle name="Normal 36 14" xfId="2103" xr:uid="{00000000-0005-0000-0000-000075080000}"/>
    <cellStyle name="Normal 36 15" xfId="2104" xr:uid="{00000000-0005-0000-0000-000076080000}"/>
    <cellStyle name="Normal 36 16" xfId="2105" xr:uid="{00000000-0005-0000-0000-000077080000}"/>
    <cellStyle name="Normal 36 17" xfId="2106" xr:uid="{00000000-0005-0000-0000-000078080000}"/>
    <cellStyle name="Normal 36 18" xfId="2107" xr:uid="{00000000-0005-0000-0000-000079080000}"/>
    <cellStyle name="Normal 36 19" xfId="2108" xr:uid="{00000000-0005-0000-0000-00007A080000}"/>
    <cellStyle name="Normal 36 2" xfId="2109" xr:uid="{00000000-0005-0000-0000-00007B080000}"/>
    <cellStyle name="Normal 36 20" xfId="2110" xr:uid="{00000000-0005-0000-0000-00007C080000}"/>
    <cellStyle name="Normal 36 21" xfId="2111" xr:uid="{00000000-0005-0000-0000-00007D080000}"/>
    <cellStyle name="Normal 36 22" xfId="2112" xr:uid="{00000000-0005-0000-0000-00007E080000}"/>
    <cellStyle name="Normal 36 23" xfId="2113" xr:uid="{00000000-0005-0000-0000-00007F080000}"/>
    <cellStyle name="Normal 36 24" xfId="2114" xr:uid="{00000000-0005-0000-0000-000080080000}"/>
    <cellStyle name="Normal 36 25" xfId="2115" xr:uid="{00000000-0005-0000-0000-000081080000}"/>
    <cellStyle name="Normal 36 26" xfId="2116" xr:uid="{00000000-0005-0000-0000-000082080000}"/>
    <cellStyle name="Normal 36 27" xfId="2117" xr:uid="{00000000-0005-0000-0000-000083080000}"/>
    <cellStyle name="Normal 36 28" xfId="2118" xr:uid="{00000000-0005-0000-0000-000084080000}"/>
    <cellStyle name="Normal 36 29" xfId="2119" xr:uid="{00000000-0005-0000-0000-000085080000}"/>
    <cellStyle name="Normal 36 3" xfId="2120" xr:uid="{00000000-0005-0000-0000-000086080000}"/>
    <cellStyle name="Normal 36 30" xfId="2121" xr:uid="{00000000-0005-0000-0000-000087080000}"/>
    <cellStyle name="Normal 36 4" xfId="2122" xr:uid="{00000000-0005-0000-0000-000088080000}"/>
    <cellStyle name="Normal 36 5" xfId="2123" xr:uid="{00000000-0005-0000-0000-000089080000}"/>
    <cellStyle name="Normal 36 6" xfId="2124" xr:uid="{00000000-0005-0000-0000-00008A080000}"/>
    <cellStyle name="Normal 36 7" xfId="2125" xr:uid="{00000000-0005-0000-0000-00008B080000}"/>
    <cellStyle name="Normal 36 8" xfId="2126" xr:uid="{00000000-0005-0000-0000-00008C080000}"/>
    <cellStyle name="Normal 36 9" xfId="2127" xr:uid="{00000000-0005-0000-0000-00008D080000}"/>
    <cellStyle name="Normal 360" xfId="2128" xr:uid="{00000000-0005-0000-0000-00008E080000}"/>
    <cellStyle name="Normal 361" xfId="2129" xr:uid="{00000000-0005-0000-0000-00008F080000}"/>
    <cellStyle name="Normal 362" xfId="2130" xr:uid="{00000000-0005-0000-0000-000090080000}"/>
    <cellStyle name="Normal 363" xfId="2131" xr:uid="{00000000-0005-0000-0000-000091080000}"/>
    <cellStyle name="Normal 364" xfId="2132" xr:uid="{00000000-0005-0000-0000-000092080000}"/>
    <cellStyle name="Normal 365" xfId="2133" xr:uid="{00000000-0005-0000-0000-000093080000}"/>
    <cellStyle name="Normal 366" xfId="2134" xr:uid="{00000000-0005-0000-0000-000094080000}"/>
    <cellStyle name="Normal 367" xfId="2135" xr:uid="{00000000-0005-0000-0000-000095080000}"/>
    <cellStyle name="Normal 368" xfId="2136" xr:uid="{00000000-0005-0000-0000-000096080000}"/>
    <cellStyle name="Normal 369" xfId="2137" xr:uid="{00000000-0005-0000-0000-000097080000}"/>
    <cellStyle name="Normal 37" xfId="2138" xr:uid="{00000000-0005-0000-0000-000098080000}"/>
    <cellStyle name="Normal 370" xfId="2139" xr:uid="{00000000-0005-0000-0000-000099080000}"/>
    <cellStyle name="Normal 371" xfId="2140" xr:uid="{00000000-0005-0000-0000-00009A080000}"/>
    <cellStyle name="Normal 372" xfId="2141" xr:uid="{00000000-0005-0000-0000-00009B080000}"/>
    <cellStyle name="Normal 373" xfId="2142" xr:uid="{00000000-0005-0000-0000-00009C080000}"/>
    <cellStyle name="Normal 374" xfId="2143" xr:uid="{00000000-0005-0000-0000-00009D080000}"/>
    <cellStyle name="Normal 375" xfId="2144" xr:uid="{00000000-0005-0000-0000-00009E080000}"/>
    <cellStyle name="Normal 376" xfId="2145" xr:uid="{00000000-0005-0000-0000-00009F080000}"/>
    <cellStyle name="Normal 377" xfId="2146" xr:uid="{00000000-0005-0000-0000-0000A0080000}"/>
    <cellStyle name="Normal 378" xfId="2147" xr:uid="{00000000-0005-0000-0000-0000A1080000}"/>
    <cellStyle name="Normal 379" xfId="2148" xr:uid="{00000000-0005-0000-0000-0000A2080000}"/>
    <cellStyle name="Normal 38" xfId="2149" xr:uid="{00000000-0005-0000-0000-0000A3080000}"/>
    <cellStyle name="Normal 380" xfId="2150" xr:uid="{00000000-0005-0000-0000-0000A4080000}"/>
    <cellStyle name="Normal 381" xfId="2151" xr:uid="{00000000-0005-0000-0000-0000A5080000}"/>
    <cellStyle name="Normal 382" xfId="2152" xr:uid="{00000000-0005-0000-0000-0000A6080000}"/>
    <cellStyle name="Normal 383" xfId="2153" xr:uid="{00000000-0005-0000-0000-0000A7080000}"/>
    <cellStyle name="Normal 384" xfId="2154" xr:uid="{00000000-0005-0000-0000-0000A8080000}"/>
    <cellStyle name="Normal 385" xfId="2155" xr:uid="{00000000-0005-0000-0000-0000A9080000}"/>
    <cellStyle name="Normal 386" xfId="2156" xr:uid="{00000000-0005-0000-0000-0000AA080000}"/>
    <cellStyle name="Normal 387" xfId="2157" xr:uid="{00000000-0005-0000-0000-0000AB080000}"/>
    <cellStyle name="Normal 388" xfId="2158" xr:uid="{00000000-0005-0000-0000-0000AC080000}"/>
    <cellStyle name="Normal 389" xfId="2159" xr:uid="{00000000-0005-0000-0000-0000AD080000}"/>
    <cellStyle name="Normal 39" xfId="2160" xr:uid="{00000000-0005-0000-0000-0000AE080000}"/>
    <cellStyle name="Normal 390" xfId="2161" xr:uid="{00000000-0005-0000-0000-0000AF080000}"/>
    <cellStyle name="Normal 391" xfId="2162" xr:uid="{00000000-0005-0000-0000-0000B0080000}"/>
    <cellStyle name="Normal 392" xfId="2163" xr:uid="{00000000-0005-0000-0000-0000B1080000}"/>
    <cellStyle name="Normal 393" xfId="2164" xr:uid="{00000000-0005-0000-0000-0000B2080000}"/>
    <cellStyle name="Normal 394" xfId="2165" xr:uid="{00000000-0005-0000-0000-0000B3080000}"/>
    <cellStyle name="Normal 395" xfId="2166" xr:uid="{00000000-0005-0000-0000-0000B4080000}"/>
    <cellStyle name="Normal 396" xfId="2167" xr:uid="{00000000-0005-0000-0000-0000B5080000}"/>
    <cellStyle name="Normal 397" xfId="2168" xr:uid="{00000000-0005-0000-0000-0000B6080000}"/>
    <cellStyle name="Normal 398" xfId="2169" xr:uid="{00000000-0005-0000-0000-0000B7080000}"/>
    <cellStyle name="Normal 399" xfId="2170" xr:uid="{00000000-0005-0000-0000-0000B8080000}"/>
    <cellStyle name="Normal 4" xfId="2171" xr:uid="{00000000-0005-0000-0000-0000B9080000}"/>
    <cellStyle name="Normal 4 10" xfId="2172" xr:uid="{00000000-0005-0000-0000-0000BA080000}"/>
    <cellStyle name="Normal 4 11" xfId="2173" xr:uid="{00000000-0005-0000-0000-0000BB080000}"/>
    <cellStyle name="Normal 4 12" xfId="2174" xr:uid="{00000000-0005-0000-0000-0000BC080000}"/>
    <cellStyle name="Normal 4 13" xfId="2175" xr:uid="{00000000-0005-0000-0000-0000BD080000}"/>
    <cellStyle name="Normal 4 14" xfId="2176" xr:uid="{00000000-0005-0000-0000-0000BE080000}"/>
    <cellStyle name="Normal 4 15" xfId="2177" xr:uid="{00000000-0005-0000-0000-0000BF080000}"/>
    <cellStyle name="Normal 4 16" xfId="2178" xr:uid="{00000000-0005-0000-0000-0000C0080000}"/>
    <cellStyle name="Normal 4 17" xfId="2179" xr:uid="{00000000-0005-0000-0000-0000C1080000}"/>
    <cellStyle name="Normal 4 18" xfId="2180" xr:uid="{00000000-0005-0000-0000-0000C2080000}"/>
    <cellStyle name="Normal 4 19" xfId="2181" xr:uid="{00000000-0005-0000-0000-0000C3080000}"/>
    <cellStyle name="Normal 4 2" xfId="2182" xr:uid="{00000000-0005-0000-0000-0000C4080000}"/>
    <cellStyle name="Normal 4 2 2" xfId="2183" xr:uid="{00000000-0005-0000-0000-0000C5080000}"/>
    <cellStyle name="Normal 4 2 2 2" xfId="2184" xr:uid="{00000000-0005-0000-0000-0000C6080000}"/>
    <cellStyle name="Normal 4 2 2 2 2" xfId="2185" xr:uid="{00000000-0005-0000-0000-0000C7080000}"/>
    <cellStyle name="Normal 4 2 2 3" xfId="2186" xr:uid="{00000000-0005-0000-0000-0000C8080000}"/>
    <cellStyle name="Normal 4 2 2 4" xfId="2187" xr:uid="{00000000-0005-0000-0000-0000C9080000}"/>
    <cellStyle name="Normal 4 2 2 5" xfId="2188" xr:uid="{00000000-0005-0000-0000-0000CA080000}"/>
    <cellStyle name="Normal 4 2 2 5 2" xfId="2189" xr:uid="{00000000-0005-0000-0000-0000CB080000}"/>
    <cellStyle name="Normal 4 2 2 5 2 2" xfId="2190" xr:uid="{00000000-0005-0000-0000-0000CC080000}"/>
    <cellStyle name="Normal 4 2 2 5 2 2 2" xfId="2191" xr:uid="{00000000-0005-0000-0000-0000CD080000}"/>
    <cellStyle name="Normal 4 2 2 5 2 2 2 2" xfId="2192" xr:uid="{00000000-0005-0000-0000-0000CE080000}"/>
    <cellStyle name="Normal 4 2 2 5 2 2 2 2 2" xfId="2193" xr:uid="{00000000-0005-0000-0000-0000CF080000}"/>
    <cellStyle name="Normal 4 2 2 5 2 2 2 2 2 2" xfId="2194" xr:uid="{00000000-0005-0000-0000-0000D0080000}"/>
    <cellStyle name="Normal 4 2 2 5 2 2 2 2 3" xfId="2195" xr:uid="{00000000-0005-0000-0000-0000D1080000}"/>
    <cellStyle name="Normal 4 2 3" xfId="2196" xr:uid="{00000000-0005-0000-0000-0000D2080000}"/>
    <cellStyle name="Normal 4 2 3 2" xfId="2197" xr:uid="{00000000-0005-0000-0000-0000D3080000}"/>
    <cellStyle name="Normal 4 2 4" xfId="2198" xr:uid="{00000000-0005-0000-0000-0000D4080000}"/>
    <cellStyle name="Normal 4 20" xfId="2199" xr:uid="{00000000-0005-0000-0000-0000D5080000}"/>
    <cellStyle name="Normal 4 21" xfId="2200" xr:uid="{00000000-0005-0000-0000-0000D6080000}"/>
    <cellStyle name="Normal 4 22" xfId="2201" xr:uid="{00000000-0005-0000-0000-0000D7080000}"/>
    <cellStyle name="Normal 4 23" xfId="2202" xr:uid="{00000000-0005-0000-0000-0000D8080000}"/>
    <cellStyle name="Normal 4 23 2" xfId="2203" xr:uid="{00000000-0005-0000-0000-0000D9080000}"/>
    <cellStyle name="Normal 4 24" xfId="2204" xr:uid="{00000000-0005-0000-0000-0000DA080000}"/>
    <cellStyle name="Normal 4 24 2" xfId="2205" xr:uid="{00000000-0005-0000-0000-0000DB080000}"/>
    <cellStyle name="Normal 4 25" xfId="2206" xr:uid="{00000000-0005-0000-0000-0000DC080000}"/>
    <cellStyle name="Normal 4 25 2" xfId="2207" xr:uid="{00000000-0005-0000-0000-0000DD080000}"/>
    <cellStyle name="Normal 4 26" xfId="2208" xr:uid="{00000000-0005-0000-0000-0000DE080000}"/>
    <cellStyle name="Normal 4 26 2" xfId="2209" xr:uid="{00000000-0005-0000-0000-0000DF080000}"/>
    <cellStyle name="Normal 4 27" xfId="2210" xr:uid="{00000000-0005-0000-0000-0000E0080000}"/>
    <cellStyle name="Normal 4 27 2" xfId="2211" xr:uid="{00000000-0005-0000-0000-0000E1080000}"/>
    <cellStyle name="Normal 4 28" xfId="2212" xr:uid="{00000000-0005-0000-0000-0000E2080000}"/>
    <cellStyle name="Normal 4 3" xfId="2213" xr:uid="{00000000-0005-0000-0000-0000E3080000}"/>
    <cellStyle name="Normal 4 3 2" xfId="2214" xr:uid="{00000000-0005-0000-0000-0000E4080000}"/>
    <cellStyle name="Normal 4 3 2 2" xfId="2215" xr:uid="{00000000-0005-0000-0000-0000E5080000}"/>
    <cellStyle name="Normal 4 3 2 2 2" xfId="2216" xr:uid="{00000000-0005-0000-0000-0000E6080000}"/>
    <cellStyle name="Normal 4 3 2 3" xfId="2217" xr:uid="{00000000-0005-0000-0000-0000E7080000}"/>
    <cellStyle name="Normal 4 3 2 3 2" xfId="2218" xr:uid="{00000000-0005-0000-0000-0000E8080000}"/>
    <cellStyle name="Normal 4 3 2 3 2 2" xfId="2219" xr:uid="{00000000-0005-0000-0000-0000E9080000}"/>
    <cellStyle name="Normal 4 3 2 3 2 3" xfId="2220" xr:uid="{00000000-0005-0000-0000-0000EA080000}"/>
    <cellStyle name="Normal 4 3 2 3 2 3 2" xfId="2221" xr:uid="{00000000-0005-0000-0000-0000EB080000}"/>
    <cellStyle name="Normal 4 3 2 3 2 3 3" xfId="2222" xr:uid="{00000000-0005-0000-0000-0000EC080000}"/>
    <cellStyle name="Normal 4 3 2 3 2 3 4" xfId="2223" xr:uid="{00000000-0005-0000-0000-0000ED080000}"/>
    <cellStyle name="Normal 4 3 2 3 2 3 4 2" xfId="2224" xr:uid="{00000000-0005-0000-0000-0000EE080000}"/>
    <cellStyle name="Normal 4 3 2 3 2 3 4 2 2" xfId="2225" xr:uid="{00000000-0005-0000-0000-0000EF080000}"/>
    <cellStyle name="Normal 4 3 2 3 2 3 4 2 2 2" xfId="2226" xr:uid="{00000000-0005-0000-0000-0000F0080000}"/>
    <cellStyle name="Normal 4 3 2 3 2 3 4 2 2 3" xfId="2227" xr:uid="{00000000-0005-0000-0000-0000F1080000}"/>
    <cellStyle name="Normal 4 3 2 3 2 3 4 2 2 3 2" xfId="2228" xr:uid="{00000000-0005-0000-0000-0000F2080000}"/>
    <cellStyle name="Normal 4 3 2 3 2 3 5" xfId="2229" xr:uid="{00000000-0005-0000-0000-0000F3080000}"/>
    <cellStyle name="Normal 4 3 2 3 2 3 5 2" xfId="2230" xr:uid="{00000000-0005-0000-0000-0000F4080000}"/>
    <cellStyle name="Normal 4 3 2 3 2 3 5 2 2" xfId="2231" xr:uid="{00000000-0005-0000-0000-0000F5080000}"/>
    <cellStyle name="Normal 4 3 2 3 2 3 5 2 2 2" xfId="2232" xr:uid="{00000000-0005-0000-0000-0000F6080000}"/>
    <cellStyle name="Normal 4 3 2 3 2 3 5 2 2 3" xfId="2233" xr:uid="{00000000-0005-0000-0000-0000F7080000}"/>
    <cellStyle name="Normal 4 3 2 3 2 3 5 2 2 3 2" xfId="2234" xr:uid="{00000000-0005-0000-0000-0000F8080000}"/>
    <cellStyle name="Normal 4 3 3" xfId="2235" xr:uid="{00000000-0005-0000-0000-0000F9080000}"/>
    <cellStyle name="Normal 4 3 3 2" xfId="2236" xr:uid="{00000000-0005-0000-0000-0000FA080000}"/>
    <cellStyle name="Normal 4 3 4" xfId="2237" xr:uid="{00000000-0005-0000-0000-0000FB080000}"/>
    <cellStyle name="Normal 4 4" xfId="2238" xr:uid="{00000000-0005-0000-0000-0000FC080000}"/>
    <cellStyle name="Normal 4 4 2" xfId="2239" xr:uid="{00000000-0005-0000-0000-0000FD080000}"/>
    <cellStyle name="Normal 4 4 3" xfId="2240" xr:uid="{00000000-0005-0000-0000-0000FE080000}"/>
    <cellStyle name="Normal 4 4 4" xfId="2241" xr:uid="{00000000-0005-0000-0000-0000FF080000}"/>
    <cellStyle name="Normal 4 4 5" xfId="2242" xr:uid="{00000000-0005-0000-0000-000000090000}"/>
    <cellStyle name="Normal 4 4 6" xfId="2243" xr:uid="{00000000-0005-0000-0000-000001090000}"/>
    <cellStyle name="Normal 4 4 7" xfId="2244" xr:uid="{00000000-0005-0000-0000-000002090000}"/>
    <cellStyle name="Normal 4 5" xfId="2245" xr:uid="{00000000-0005-0000-0000-000003090000}"/>
    <cellStyle name="Normal 4 6" xfId="2246" xr:uid="{00000000-0005-0000-0000-000004090000}"/>
    <cellStyle name="Normal 4 7" xfId="2247" xr:uid="{00000000-0005-0000-0000-000005090000}"/>
    <cellStyle name="Normal 4 8" xfId="2248" xr:uid="{00000000-0005-0000-0000-000006090000}"/>
    <cellStyle name="Normal 4 9" xfId="2249" xr:uid="{00000000-0005-0000-0000-000007090000}"/>
    <cellStyle name="Normal 4_4th Qtr. 2010 Tables" xfId="2250" xr:uid="{00000000-0005-0000-0000-000008090000}"/>
    <cellStyle name="Normal 40" xfId="2251" xr:uid="{00000000-0005-0000-0000-000009090000}"/>
    <cellStyle name="Normal 400" xfId="2252" xr:uid="{00000000-0005-0000-0000-00000A090000}"/>
    <cellStyle name="Normal 401" xfId="2253" xr:uid="{00000000-0005-0000-0000-00000B090000}"/>
    <cellStyle name="Normal 402" xfId="2254" xr:uid="{00000000-0005-0000-0000-00000C090000}"/>
    <cellStyle name="Normal 403" xfId="2255" xr:uid="{00000000-0005-0000-0000-00000D090000}"/>
    <cellStyle name="Normal 404" xfId="2256" xr:uid="{00000000-0005-0000-0000-00000E090000}"/>
    <cellStyle name="Normal 405" xfId="2257" xr:uid="{00000000-0005-0000-0000-00000F090000}"/>
    <cellStyle name="Normal 406" xfId="2258" xr:uid="{00000000-0005-0000-0000-000010090000}"/>
    <cellStyle name="Normal 407" xfId="2259" xr:uid="{00000000-0005-0000-0000-000011090000}"/>
    <cellStyle name="Normal 408" xfId="2260" xr:uid="{00000000-0005-0000-0000-000012090000}"/>
    <cellStyle name="Normal 409" xfId="2261" xr:uid="{00000000-0005-0000-0000-000013090000}"/>
    <cellStyle name="Normal 41" xfId="2262" xr:uid="{00000000-0005-0000-0000-000014090000}"/>
    <cellStyle name="Normal 410" xfId="2263" xr:uid="{00000000-0005-0000-0000-000015090000}"/>
    <cellStyle name="Normal 411" xfId="2264" xr:uid="{00000000-0005-0000-0000-000016090000}"/>
    <cellStyle name="Normal 412" xfId="2265" xr:uid="{00000000-0005-0000-0000-000017090000}"/>
    <cellStyle name="Normal 413" xfId="2266" xr:uid="{00000000-0005-0000-0000-000018090000}"/>
    <cellStyle name="Normal 414" xfId="2267" xr:uid="{00000000-0005-0000-0000-000019090000}"/>
    <cellStyle name="Normal 415" xfId="2268" xr:uid="{00000000-0005-0000-0000-00001A090000}"/>
    <cellStyle name="Normal 416" xfId="2269" xr:uid="{00000000-0005-0000-0000-00001B090000}"/>
    <cellStyle name="Normal 417" xfId="2270" xr:uid="{00000000-0005-0000-0000-00001C090000}"/>
    <cellStyle name="Normal 418" xfId="2271" xr:uid="{00000000-0005-0000-0000-00001D090000}"/>
    <cellStyle name="Normal 419" xfId="2272" xr:uid="{00000000-0005-0000-0000-00001E090000}"/>
    <cellStyle name="Normal 42" xfId="2273" xr:uid="{00000000-0005-0000-0000-00001F090000}"/>
    <cellStyle name="Normal 420" xfId="2274" xr:uid="{00000000-0005-0000-0000-000020090000}"/>
    <cellStyle name="Normal 421" xfId="2275" xr:uid="{00000000-0005-0000-0000-000021090000}"/>
    <cellStyle name="Normal 422" xfId="2276" xr:uid="{00000000-0005-0000-0000-000022090000}"/>
    <cellStyle name="Normal 423" xfId="2277" xr:uid="{00000000-0005-0000-0000-000023090000}"/>
    <cellStyle name="Normal 424" xfId="2278" xr:uid="{00000000-0005-0000-0000-000024090000}"/>
    <cellStyle name="Normal 425" xfId="2279" xr:uid="{00000000-0005-0000-0000-000025090000}"/>
    <cellStyle name="Normal 426" xfId="2280" xr:uid="{00000000-0005-0000-0000-000026090000}"/>
    <cellStyle name="Normal 427" xfId="2281" xr:uid="{00000000-0005-0000-0000-000027090000}"/>
    <cellStyle name="Normal 428" xfId="2282" xr:uid="{00000000-0005-0000-0000-000028090000}"/>
    <cellStyle name="Normal 429" xfId="2283" xr:uid="{00000000-0005-0000-0000-000029090000}"/>
    <cellStyle name="Normal 43" xfId="2284" xr:uid="{00000000-0005-0000-0000-00002A090000}"/>
    <cellStyle name="Normal 430" xfId="2285" xr:uid="{00000000-0005-0000-0000-00002B090000}"/>
    <cellStyle name="Normal 431" xfId="2286" xr:uid="{00000000-0005-0000-0000-00002C090000}"/>
    <cellStyle name="Normal 432" xfId="2287" xr:uid="{00000000-0005-0000-0000-00002D090000}"/>
    <cellStyle name="Normal 433" xfId="2288" xr:uid="{00000000-0005-0000-0000-00002E090000}"/>
    <cellStyle name="Normal 434" xfId="2289" xr:uid="{00000000-0005-0000-0000-00002F090000}"/>
    <cellStyle name="Normal 435" xfId="2290" xr:uid="{00000000-0005-0000-0000-000030090000}"/>
    <cellStyle name="Normal 436" xfId="2291" xr:uid="{00000000-0005-0000-0000-000031090000}"/>
    <cellStyle name="Normal 437" xfId="2292" xr:uid="{00000000-0005-0000-0000-000032090000}"/>
    <cellStyle name="Normal 438" xfId="2293" xr:uid="{00000000-0005-0000-0000-000033090000}"/>
    <cellStyle name="Normal 439" xfId="2294" xr:uid="{00000000-0005-0000-0000-000034090000}"/>
    <cellStyle name="Normal 44" xfId="2295" xr:uid="{00000000-0005-0000-0000-000035090000}"/>
    <cellStyle name="Normal 440" xfId="2296" xr:uid="{00000000-0005-0000-0000-000036090000}"/>
    <cellStyle name="Normal 441" xfId="2297" xr:uid="{00000000-0005-0000-0000-000037090000}"/>
    <cellStyle name="Normal 442" xfId="2298" xr:uid="{00000000-0005-0000-0000-000038090000}"/>
    <cellStyle name="Normal 443" xfId="2299" xr:uid="{00000000-0005-0000-0000-000039090000}"/>
    <cellStyle name="Normal 444" xfId="2300" xr:uid="{00000000-0005-0000-0000-00003A090000}"/>
    <cellStyle name="Normal 445" xfId="2301" xr:uid="{00000000-0005-0000-0000-00003B090000}"/>
    <cellStyle name="Normal 446" xfId="2302" xr:uid="{00000000-0005-0000-0000-00003C090000}"/>
    <cellStyle name="Normal 447" xfId="2303" xr:uid="{00000000-0005-0000-0000-00003D090000}"/>
    <cellStyle name="Normal 448" xfId="2304" xr:uid="{00000000-0005-0000-0000-00003E090000}"/>
    <cellStyle name="Normal 449" xfId="2305" xr:uid="{00000000-0005-0000-0000-00003F090000}"/>
    <cellStyle name="Normal 45" xfId="2306" xr:uid="{00000000-0005-0000-0000-000040090000}"/>
    <cellStyle name="Normal 450" xfId="2307" xr:uid="{00000000-0005-0000-0000-000041090000}"/>
    <cellStyle name="Normal 451" xfId="2308" xr:uid="{00000000-0005-0000-0000-000042090000}"/>
    <cellStyle name="Normal 452" xfId="2309" xr:uid="{00000000-0005-0000-0000-000043090000}"/>
    <cellStyle name="Normal 453" xfId="2310" xr:uid="{00000000-0005-0000-0000-000044090000}"/>
    <cellStyle name="Normal 454" xfId="2311" xr:uid="{00000000-0005-0000-0000-000045090000}"/>
    <cellStyle name="Normal 455" xfId="2312" xr:uid="{00000000-0005-0000-0000-000046090000}"/>
    <cellStyle name="Normal 456" xfId="2313" xr:uid="{00000000-0005-0000-0000-000047090000}"/>
    <cellStyle name="Normal 457" xfId="2314" xr:uid="{00000000-0005-0000-0000-000048090000}"/>
    <cellStyle name="Normal 458" xfId="2315" xr:uid="{00000000-0005-0000-0000-000049090000}"/>
    <cellStyle name="Normal 459" xfId="2316" xr:uid="{00000000-0005-0000-0000-00004A090000}"/>
    <cellStyle name="Normal 46" xfId="2317" xr:uid="{00000000-0005-0000-0000-00004B090000}"/>
    <cellStyle name="Normal 460" xfId="2318" xr:uid="{00000000-0005-0000-0000-00004C090000}"/>
    <cellStyle name="Normal 461" xfId="2319" xr:uid="{00000000-0005-0000-0000-00004D090000}"/>
    <cellStyle name="Normal 462" xfId="2320" xr:uid="{00000000-0005-0000-0000-00004E090000}"/>
    <cellStyle name="Normal 463" xfId="2321" xr:uid="{00000000-0005-0000-0000-00004F090000}"/>
    <cellStyle name="Normal 464" xfId="2322" xr:uid="{00000000-0005-0000-0000-000050090000}"/>
    <cellStyle name="Normal 465" xfId="2323" xr:uid="{00000000-0005-0000-0000-000051090000}"/>
    <cellStyle name="Normal 466" xfId="2324" xr:uid="{00000000-0005-0000-0000-000052090000}"/>
    <cellStyle name="Normal 467" xfId="2325" xr:uid="{00000000-0005-0000-0000-000053090000}"/>
    <cellStyle name="Normal 468" xfId="2326" xr:uid="{00000000-0005-0000-0000-000054090000}"/>
    <cellStyle name="Normal 469" xfId="2327" xr:uid="{00000000-0005-0000-0000-000055090000}"/>
    <cellStyle name="Normal 47" xfId="2328" xr:uid="{00000000-0005-0000-0000-000056090000}"/>
    <cellStyle name="Normal 470" xfId="2329" xr:uid="{00000000-0005-0000-0000-000057090000}"/>
    <cellStyle name="Normal 471" xfId="2330" xr:uid="{00000000-0005-0000-0000-000058090000}"/>
    <cellStyle name="Normal 472" xfId="2331" xr:uid="{00000000-0005-0000-0000-000059090000}"/>
    <cellStyle name="Normal 473" xfId="2332" xr:uid="{00000000-0005-0000-0000-00005A090000}"/>
    <cellStyle name="Normal 474" xfId="2333" xr:uid="{00000000-0005-0000-0000-00005B090000}"/>
    <cellStyle name="Normal 475" xfId="2334" xr:uid="{00000000-0005-0000-0000-00005C090000}"/>
    <cellStyle name="Normal 476" xfId="2335" xr:uid="{00000000-0005-0000-0000-00005D090000}"/>
    <cellStyle name="Normal 477" xfId="2336" xr:uid="{00000000-0005-0000-0000-00005E090000}"/>
    <cellStyle name="Normal 478" xfId="2337" xr:uid="{00000000-0005-0000-0000-00005F090000}"/>
    <cellStyle name="Normal 479" xfId="2338" xr:uid="{00000000-0005-0000-0000-000060090000}"/>
    <cellStyle name="Normal 48" xfId="2339" xr:uid="{00000000-0005-0000-0000-000061090000}"/>
    <cellStyle name="Normal 480" xfId="2340" xr:uid="{00000000-0005-0000-0000-000062090000}"/>
    <cellStyle name="Normal 481" xfId="2341" xr:uid="{00000000-0005-0000-0000-000063090000}"/>
    <cellStyle name="Normal 482" xfId="2342" xr:uid="{00000000-0005-0000-0000-000064090000}"/>
    <cellStyle name="Normal 483" xfId="2343" xr:uid="{00000000-0005-0000-0000-000065090000}"/>
    <cellStyle name="Normal 484" xfId="2344" xr:uid="{00000000-0005-0000-0000-000066090000}"/>
    <cellStyle name="Normal 485" xfId="2345" xr:uid="{00000000-0005-0000-0000-000067090000}"/>
    <cellStyle name="Normal 486" xfId="2346" xr:uid="{00000000-0005-0000-0000-000068090000}"/>
    <cellStyle name="Normal 487" xfId="2347" xr:uid="{00000000-0005-0000-0000-000069090000}"/>
    <cellStyle name="Normal 488" xfId="2348" xr:uid="{00000000-0005-0000-0000-00006A090000}"/>
    <cellStyle name="Normal 489" xfId="2349" xr:uid="{00000000-0005-0000-0000-00006B090000}"/>
    <cellStyle name="Normal 49" xfId="2350" xr:uid="{00000000-0005-0000-0000-00006C090000}"/>
    <cellStyle name="Normal 490" xfId="2351" xr:uid="{00000000-0005-0000-0000-00006D090000}"/>
    <cellStyle name="Normal 491" xfId="2352" xr:uid="{00000000-0005-0000-0000-00006E090000}"/>
    <cellStyle name="Normal 492" xfId="2353" xr:uid="{00000000-0005-0000-0000-00006F090000}"/>
    <cellStyle name="Normal 493" xfId="2354" xr:uid="{00000000-0005-0000-0000-000070090000}"/>
    <cellStyle name="Normal 494" xfId="2355" xr:uid="{00000000-0005-0000-0000-000071090000}"/>
    <cellStyle name="Normal 495" xfId="2356" xr:uid="{00000000-0005-0000-0000-000072090000}"/>
    <cellStyle name="Normal 496" xfId="2357" xr:uid="{00000000-0005-0000-0000-000073090000}"/>
    <cellStyle name="Normal 497" xfId="2358" xr:uid="{00000000-0005-0000-0000-000074090000}"/>
    <cellStyle name="Normal 498" xfId="2359" xr:uid="{00000000-0005-0000-0000-000075090000}"/>
    <cellStyle name="Normal 499" xfId="2360" xr:uid="{00000000-0005-0000-0000-000076090000}"/>
    <cellStyle name="Normal 5" xfId="2361" xr:uid="{00000000-0005-0000-0000-000077090000}"/>
    <cellStyle name="Normal 5 2" xfId="2362" xr:uid="{00000000-0005-0000-0000-000078090000}"/>
    <cellStyle name="Normal 5 3" xfId="2363" xr:uid="{00000000-0005-0000-0000-000079090000}"/>
    <cellStyle name="Normal 5 4" xfId="2364" xr:uid="{00000000-0005-0000-0000-00007A090000}"/>
    <cellStyle name="Normal 5 5" xfId="3605" xr:uid="{00000000-0005-0000-0000-00007B090000}"/>
    <cellStyle name="Normal 5 6" xfId="3606" xr:uid="{00000000-0005-0000-0000-00007C090000}"/>
    <cellStyle name="Normal 5 7" xfId="3607" xr:uid="{00000000-0005-0000-0000-00007D090000}"/>
    <cellStyle name="Normal 5 8" xfId="3608" xr:uid="{00000000-0005-0000-0000-00007E090000}"/>
    <cellStyle name="Normal 5_Ext DbtTableB 1 6 (2)" xfId="2365" xr:uid="{00000000-0005-0000-0000-00007F090000}"/>
    <cellStyle name="Normal 50" xfId="2366" xr:uid="{00000000-0005-0000-0000-000080090000}"/>
    <cellStyle name="Normal 500" xfId="2367" xr:uid="{00000000-0005-0000-0000-000081090000}"/>
    <cellStyle name="Normal 501" xfId="2368" xr:uid="{00000000-0005-0000-0000-000082090000}"/>
    <cellStyle name="Normal 502" xfId="2369" xr:uid="{00000000-0005-0000-0000-000083090000}"/>
    <cellStyle name="Normal 503" xfId="2370" xr:uid="{00000000-0005-0000-0000-000084090000}"/>
    <cellStyle name="Normal 504" xfId="2371" xr:uid="{00000000-0005-0000-0000-000085090000}"/>
    <cellStyle name="Normal 505" xfId="2372" xr:uid="{00000000-0005-0000-0000-000086090000}"/>
    <cellStyle name="Normal 506" xfId="2373" xr:uid="{00000000-0005-0000-0000-000087090000}"/>
    <cellStyle name="Normal 507" xfId="2374" xr:uid="{00000000-0005-0000-0000-000088090000}"/>
    <cellStyle name="Normal 508" xfId="2375" xr:uid="{00000000-0005-0000-0000-000089090000}"/>
    <cellStyle name="Normal 509" xfId="2376" xr:uid="{00000000-0005-0000-0000-00008A090000}"/>
    <cellStyle name="Normal 51" xfId="2377" xr:uid="{00000000-0005-0000-0000-00008B090000}"/>
    <cellStyle name="Normal 510" xfId="2378" xr:uid="{00000000-0005-0000-0000-00008C090000}"/>
    <cellStyle name="Normal 511" xfId="2379" xr:uid="{00000000-0005-0000-0000-00008D090000}"/>
    <cellStyle name="Normal 512" xfId="2380" xr:uid="{00000000-0005-0000-0000-00008E090000}"/>
    <cellStyle name="Normal 513" xfId="2381" xr:uid="{00000000-0005-0000-0000-00008F090000}"/>
    <cellStyle name="Normal 514" xfId="2382" xr:uid="{00000000-0005-0000-0000-000090090000}"/>
    <cellStyle name="Normal 515" xfId="2383" xr:uid="{00000000-0005-0000-0000-000091090000}"/>
    <cellStyle name="Normal 516" xfId="2384" xr:uid="{00000000-0005-0000-0000-000092090000}"/>
    <cellStyle name="Normal 517" xfId="2385" xr:uid="{00000000-0005-0000-0000-000093090000}"/>
    <cellStyle name="Normal 518" xfId="2386" xr:uid="{00000000-0005-0000-0000-000094090000}"/>
    <cellStyle name="Normal 519" xfId="2387" xr:uid="{00000000-0005-0000-0000-000095090000}"/>
    <cellStyle name="Normal 52" xfId="2388" xr:uid="{00000000-0005-0000-0000-000096090000}"/>
    <cellStyle name="Normal 520" xfId="2389" xr:uid="{00000000-0005-0000-0000-000097090000}"/>
    <cellStyle name="Normal 521" xfId="2390" xr:uid="{00000000-0005-0000-0000-000098090000}"/>
    <cellStyle name="Normal 522" xfId="2391" xr:uid="{00000000-0005-0000-0000-000099090000}"/>
    <cellStyle name="Normal 523" xfId="2392" xr:uid="{00000000-0005-0000-0000-00009A090000}"/>
    <cellStyle name="Normal 524" xfId="2393" xr:uid="{00000000-0005-0000-0000-00009B090000}"/>
    <cellStyle name="Normal 525" xfId="2394" xr:uid="{00000000-0005-0000-0000-00009C090000}"/>
    <cellStyle name="Normal 526" xfId="2395" xr:uid="{00000000-0005-0000-0000-00009D090000}"/>
    <cellStyle name="Normal 527" xfId="2396" xr:uid="{00000000-0005-0000-0000-00009E090000}"/>
    <cellStyle name="Normal 528" xfId="2397" xr:uid="{00000000-0005-0000-0000-00009F090000}"/>
    <cellStyle name="Normal 529" xfId="2398" xr:uid="{00000000-0005-0000-0000-0000A0090000}"/>
    <cellStyle name="Normal 53" xfId="2399" xr:uid="{00000000-0005-0000-0000-0000A1090000}"/>
    <cellStyle name="Normal 530" xfId="2400" xr:uid="{00000000-0005-0000-0000-0000A2090000}"/>
    <cellStyle name="Normal 531" xfId="2401" xr:uid="{00000000-0005-0000-0000-0000A3090000}"/>
    <cellStyle name="Normal 532" xfId="2402" xr:uid="{00000000-0005-0000-0000-0000A4090000}"/>
    <cellStyle name="Normal 533" xfId="2403" xr:uid="{00000000-0005-0000-0000-0000A5090000}"/>
    <cellStyle name="Normal 534" xfId="2404" xr:uid="{00000000-0005-0000-0000-0000A6090000}"/>
    <cellStyle name="Normal 535" xfId="2405" xr:uid="{00000000-0005-0000-0000-0000A7090000}"/>
    <cellStyle name="Normal 536" xfId="2406" xr:uid="{00000000-0005-0000-0000-0000A8090000}"/>
    <cellStyle name="Normal 537" xfId="2407" xr:uid="{00000000-0005-0000-0000-0000A9090000}"/>
    <cellStyle name="Normal 538" xfId="2408" xr:uid="{00000000-0005-0000-0000-0000AA090000}"/>
    <cellStyle name="Normal 539" xfId="2409" xr:uid="{00000000-0005-0000-0000-0000AB090000}"/>
    <cellStyle name="Normal 54" xfId="2410" xr:uid="{00000000-0005-0000-0000-0000AC090000}"/>
    <cellStyle name="Normal 540" xfId="2411" xr:uid="{00000000-0005-0000-0000-0000AD090000}"/>
    <cellStyle name="Normal 541" xfId="2412" xr:uid="{00000000-0005-0000-0000-0000AE090000}"/>
    <cellStyle name="Normal 542" xfId="2413" xr:uid="{00000000-0005-0000-0000-0000AF090000}"/>
    <cellStyle name="Normal 543" xfId="2414" xr:uid="{00000000-0005-0000-0000-0000B0090000}"/>
    <cellStyle name="Normal 544" xfId="2415" xr:uid="{00000000-0005-0000-0000-0000B1090000}"/>
    <cellStyle name="Normal 545" xfId="2416" xr:uid="{00000000-0005-0000-0000-0000B2090000}"/>
    <cellStyle name="Normal 546" xfId="2417" xr:uid="{00000000-0005-0000-0000-0000B3090000}"/>
    <cellStyle name="Normal 547" xfId="2418" xr:uid="{00000000-0005-0000-0000-0000B4090000}"/>
    <cellStyle name="Normal 548" xfId="2419" xr:uid="{00000000-0005-0000-0000-0000B5090000}"/>
    <cellStyle name="Normal 549" xfId="2420" xr:uid="{00000000-0005-0000-0000-0000B6090000}"/>
    <cellStyle name="Normal 55" xfId="2421" xr:uid="{00000000-0005-0000-0000-0000B7090000}"/>
    <cellStyle name="Normal 550" xfId="2422" xr:uid="{00000000-0005-0000-0000-0000B8090000}"/>
    <cellStyle name="Normal 551" xfId="2423" xr:uid="{00000000-0005-0000-0000-0000B9090000}"/>
    <cellStyle name="Normal 552" xfId="2424" xr:uid="{00000000-0005-0000-0000-0000BA090000}"/>
    <cellStyle name="Normal 553" xfId="2425" xr:uid="{00000000-0005-0000-0000-0000BB090000}"/>
    <cellStyle name="Normal 554" xfId="2426" xr:uid="{00000000-0005-0000-0000-0000BC090000}"/>
    <cellStyle name="Normal 555" xfId="2427" xr:uid="{00000000-0005-0000-0000-0000BD090000}"/>
    <cellStyle name="Normal 556" xfId="2428" xr:uid="{00000000-0005-0000-0000-0000BE090000}"/>
    <cellStyle name="Normal 557" xfId="2429" xr:uid="{00000000-0005-0000-0000-0000BF090000}"/>
    <cellStyle name="Normal 558" xfId="2430" xr:uid="{00000000-0005-0000-0000-0000C0090000}"/>
    <cellStyle name="Normal 558 2" xfId="2431" xr:uid="{00000000-0005-0000-0000-0000C1090000}"/>
    <cellStyle name="Normal 559" xfId="2432" xr:uid="{00000000-0005-0000-0000-0000C2090000}"/>
    <cellStyle name="Normal 559 2" xfId="2433" xr:uid="{00000000-0005-0000-0000-0000C3090000}"/>
    <cellStyle name="Normal 56" xfId="2434" xr:uid="{00000000-0005-0000-0000-0000C4090000}"/>
    <cellStyle name="Normal 560" xfId="2435" xr:uid="{00000000-0005-0000-0000-0000C5090000}"/>
    <cellStyle name="Normal 560 2" xfId="2436" xr:uid="{00000000-0005-0000-0000-0000C6090000}"/>
    <cellStyle name="Normal 561" xfId="2437" xr:uid="{00000000-0005-0000-0000-0000C7090000}"/>
    <cellStyle name="Normal 561 2" xfId="2438" xr:uid="{00000000-0005-0000-0000-0000C8090000}"/>
    <cellStyle name="Normal 562" xfId="2439" xr:uid="{00000000-0005-0000-0000-0000C9090000}"/>
    <cellStyle name="Normal 562 2" xfId="2440" xr:uid="{00000000-0005-0000-0000-0000CA090000}"/>
    <cellStyle name="Normal 563" xfId="2441" xr:uid="{00000000-0005-0000-0000-0000CB090000}"/>
    <cellStyle name="Normal 563 2" xfId="2442" xr:uid="{00000000-0005-0000-0000-0000CC090000}"/>
    <cellStyle name="Normal 564" xfId="2443" xr:uid="{00000000-0005-0000-0000-0000CD090000}"/>
    <cellStyle name="Normal 564 2" xfId="2444" xr:uid="{00000000-0005-0000-0000-0000CE090000}"/>
    <cellStyle name="Normal 565" xfId="2445" xr:uid="{00000000-0005-0000-0000-0000CF090000}"/>
    <cellStyle name="Normal 565 2" xfId="2446" xr:uid="{00000000-0005-0000-0000-0000D0090000}"/>
    <cellStyle name="Normal 566" xfId="2447" xr:uid="{00000000-0005-0000-0000-0000D1090000}"/>
    <cellStyle name="Normal 566 2" xfId="2448" xr:uid="{00000000-0005-0000-0000-0000D2090000}"/>
    <cellStyle name="Normal 567" xfId="2449" xr:uid="{00000000-0005-0000-0000-0000D3090000}"/>
    <cellStyle name="Normal 567 2" xfId="2450" xr:uid="{00000000-0005-0000-0000-0000D4090000}"/>
    <cellStyle name="Normal 568" xfId="2451" xr:uid="{00000000-0005-0000-0000-0000D5090000}"/>
    <cellStyle name="Normal 568 2" xfId="2452" xr:uid="{00000000-0005-0000-0000-0000D6090000}"/>
    <cellStyle name="Normal 569" xfId="2453" xr:uid="{00000000-0005-0000-0000-0000D7090000}"/>
    <cellStyle name="Normal 569 2" xfId="2454" xr:uid="{00000000-0005-0000-0000-0000D8090000}"/>
    <cellStyle name="Normal 57" xfId="2455" xr:uid="{00000000-0005-0000-0000-0000D9090000}"/>
    <cellStyle name="Normal 570" xfId="2456" xr:uid="{00000000-0005-0000-0000-0000DA090000}"/>
    <cellStyle name="Normal 570 2" xfId="2457" xr:uid="{00000000-0005-0000-0000-0000DB090000}"/>
    <cellStyle name="Normal 571" xfId="2458" xr:uid="{00000000-0005-0000-0000-0000DC090000}"/>
    <cellStyle name="Normal 571 2" xfId="2459" xr:uid="{00000000-0005-0000-0000-0000DD090000}"/>
    <cellStyle name="Normal 572" xfId="2460" xr:uid="{00000000-0005-0000-0000-0000DE090000}"/>
    <cellStyle name="Normal 572 2" xfId="2461" xr:uid="{00000000-0005-0000-0000-0000DF090000}"/>
    <cellStyle name="Normal 573" xfId="2462" xr:uid="{00000000-0005-0000-0000-0000E0090000}"/>
    <cellStyle name="Normal 573 2" xfId="2463" xr:uid="{00000000-0005-0000-0000-0000E1090000}"/>
    <cellStyle name="Normal 574" xfId="2464" xr:uid="{00000000-0005-0000-0000-0000E2090000}"/>
    <cellStyle name="Normal 574 2" xfId="2465" xr:uid="{00000000-0005-0000-0000-0000E3090000}"/>
    <cellStyle name="Normal 575" xfId="2466" xr:uid="{00000000-0005-0000-0000-0000E4090000}"/>
    <cellStyle name="Normal 575 2" xfId="2467" xr:uid="{00000000-0005-0000-0000-0000E5090000}"/>
    <cellStyle name="Normal 576" xfId="2468" xr:uid="{00000000-0005-0000-0000-0000E6090000}"/>
    <cellStyle name="Normal 576 2" xfId="2469" xr:uid="{00000000-0005-0000-0000-0000E7090000}"/>
    <cellStyle name="Normal 577" xfId="2470" xr:uid="{00000000-0005-0000-0000-0000E8090000}"/>
    <cellStyle name="Normal 577 2" xfId="2471" xr:uid="{00000000-0005-0000-0000-0000E9090000}"/>
    <cellStyle name="Normal 578" xfId="2472" xr:uid="{00000000-0005-0000-0000-0000EA090000}"/>
    <cellStyle name="Normal 578 2" xfId="2473" xr:uid="{00000000-0005-0000-0000-0000EB090000}"/>
    <cellStyle name="Normal 579" xfId="2474" xr:uid="{00000000-0005-0000-0000-0000EC090000}"/>
    <cellStyle name="Normal 579 2" xfId="2475" xr:uid="{00000000-0005-0000-0000-0000ED090000}"/>
    <cellStyle name="Normal 58" xfId="2476" xr:uid="{00000000-0005-0000-0000-0000EE090000}"/>
    <cellStyle name="Normal 580" xfId="2477" xr:uid="{00000000-0005-0000-0000-0000EF090000}"/>
    <cellStyle name="Normal 580 2" xfId="2478" xr:uid="{00000000-0005-0000-0000-0000F0090000}"/>
    <cellStyle name="Normal 581" xfId="2479" xr:uid="{00000000-0005-0000-0000-0000F1090000}"/>
    <cellStyle name="Normal 581 2" xfId="2480" xr:uid="{00000000-0005-0000-0000-0000F2090000}"/>
    <cellStyle name="Normal 582" xfId="2481" xr:uid="{00000000-0005-0000-0000-0000F3090000}"/>
    <cellStyle name="Normal 582 2" xfId="2482" xr:uid="{00000000-0005-0000-0000-0000F4090000}"/>
    <cellStyle name="Normal 583" xfId="2483" xr:uid="{00000000-0005-0000-0000-0000F5090000}"/>
    <cellStyle name="Normal 583 2" xfId="2484" xr:uid="{00000000-0005-0000-0000-0000F6090000}"/>
    <cellStyle name="Normal 584" xfId="2485" xr:uid="{00000000-0005-0000-0000-0000F7090000}"/>
    <cellStyle name="Normal 584 2" xfId="2486" xr:uid="{00000000-0005-0000-0000-0000F8090000}"/>
    <cellStyle name="Normal 585" xfId="2487" xr:uid="{00000000-0005-0000-0000-0000F9090000}"/>
    <cellStyle name="Normal 585 2" xfId="2488" xr:uid="{00000000-0005-0000-0000-0000FA090000}"/>
    <cellStyle name="Normal 586" xfId="2489" xr:uid="{00000000-0005-0000-0000-0000FB090000}"/>
    <cellStyle name="Normal 586 2" xfId="2490" xr:uid="{00000000-0005-0000-0000-0000FC090000}"/>
    <cellStyle name="Normal 587" xfId="2491" xr:uid="{00000000-0005-0000-0000-0000FD090000}"/>
    <cellStyle name="Normal 587 2" xfId="2492" xr:uid="{00000000-0005-0000-0000-0000FE090000}"/>
    <cellStyle name="Normal 588" xfId="2493" xr:uid="{00000000-0005-0000-0000-0000FF090000}"/>
    <cellStyle name="Normal 588 2" xfId="2494" xr:uid="{00000000-0005-0000-0000-0000000A0000}"/>
    <cellStyle name="Normal 589" xfId="2495" xr:uid="{00000000-0005-0000-0000-0000010A0000}"/>
    <cellStyle name="Normal 589 2" xfId="2496" xr:uid="{00000000-0005-0000-0000-0000020A0000}"/>
    <cellStyle name="Normal 59" xfId="2497" xr:uid="{00000000-0005-0000-0000-0000030A0000}"/>
    <cellStyle name="Normal 590" xfId="2498" xr:uid="{00000000-0005-0000-0000-0000040A0000}"/>
    <cellStyle name="Normal 590 2" xfId="2499" xr:uid="{00000000-0005-0000-0000-0000050A0000}"/>
    <cellStyle name="Normal 591" xfId="2500" xr:uid="{00000000-0005-0000-0000-0000060A0000}"/>
    <cellStyle name="Normal 591 2" xfId="2501" xr:uid="{00000000-0005-0000-0000-0000070A0000}"/>
    <cellStyle name="Normal 592" xfId="2502" xr:uid="{00000000-0005-0000-0000-0000080A0000}"/>
    <cellStyle name="Normal 593" xfId="2503" xr:uid="{00000000-0005-0000-0000-0000090A0000}"/>
    <cellStyle name="Normal 594" xfId="2504" xr:uid="{00000000-0005-0000-0000-00000A0A0000}"/>
    <cellStyle name="Normal 595" xfId="2505" xr:uid="{00000000-0005-0000-0000-00000B0A0000}"/>
    <cellStyle name="Normal 596" xfId="2506" xr:uid="{00000000-0005-0000-0000-00000C0A0000}"/>
    <cellStyle name="Normal 597" xfId="2507" xr:uid="{00000000-0005-0000-0000-00000D0A0000}"/>
    <cellStyle name="Normal 598" xfId="2508" xr:uid="{00000000-0005-0000-0000-00000E0A0000}"/>
    <cellStyle name="Normal 599" xfId="2509" xr:uid="{00000000-0005-0000-0000-00000F0A0000}"/>
    <cellStyle name="Normal 6" xfId="2510" xr:uid="{00000000-0005-0000-0000-0000100A0000}"/>
    <cellStyle name="Normal 6 2" xfId="2511" xr:uid="{00000000-0005-0000-0000-0000110A0000}"/>
    <cellStyle name="Normal 6 2 2" xfId="2512" xr:uid="{00000000-0005-0000-0000-0000120A0000}"/>
    <cellStyle name="Normal 6 3" xfId="2513" xr:uid="{00000000-0005-0000-0000-0000130A0000}"/>
    <cellStyle name="Normal 6 4" xfId="2514" xr:uid="{00000000-0005-0000-0000-0000140A0000}"/>
    <cellStyle name="Normal 6 5" xfId="3609" xr:uid="{00000000-0005-0000-0000-0000150A0000}"/>
    <cellStyle name="Normal 6 6" xfId="3610" xr:uid="{00000000-0005-0000-0000-0000160A0000}"/>
    <cellStyle name="Normal 60" xfId="2515" xr:uid="{00000000-0005-0000-0000-0000170A0000}"/>
    <cellStyle name="Normal 600" xfId="2516" xr:uid="{00000000-0005-0000-0000-0000180A0000}"/>
    <cellStyle name="Normal 601" xfId="2517" xr:uid="{00000000-0005-0000-0000-0000190A0000}"/>
    <cellStyle name="Normal 602" xfId="2518" xr:uid="{00000000-0005-0000-0000-00001A0A0000}"/>
    <cellStyle name="Normal 603" xfId="2519" xr:uid="{00000000-0005-0000-0000-00001B0A0000}"/>
    <cellStyle name="Normal 604" xfId="2520" xr:uid="{00000000-0005-0000-0000-00001C0A0000}"/>
    <cellStyle name="Normal 605" xfId="2521" xr:uid="{00000000-0005-0000-0000-00001D0A0000}"/>
    <cellStyle name="Normal 606" xfId="2522" xr:uid="{00000000-0005-0000-0000-00001E0A0000}"/>
    <cellStyle name="Normal 607" xfId="2523" xr:uid="{00000000-0005-0000-0000-00001F0A0000}"/>
    <cellStyle name="Normal 608" xfId="2524" xr:uid="{00000000-0005-0000-0000-0000200A0000}"/>
    <cellStyle name="Normal 609" xfId="2525" xr:uid="{00000000-0005-0000-0000-0000210A0000}"/>
    <cellStyle name="Normal 61" xfId="2526" xr:uid="{00000000-0005-0000-0000-0000220A0000}"/>
    <cellStyle name="Normal 610" xfId="2527" xr:uid="{00000000-0005-0000-0000-0000230A0000}"/>
    <cellStyle name="Normal 611" xfId="2528" xr:uid="{00000000-0005-0000-0000-0000240A0000}"/>
    <cellStyle name="Normal 612" xfId="2529" xr:uid="{00000000-0005-0000-0000-0000250A0000}"/>
    <cellStyle name="Normal 613" xfId="2530" xr:uid="{00000000-0005-0000-0000-0000260A0000}"/>
    <cellStyle name="Normal 614" xfId="2531" xr:uid="{00000000-0005-0000-0000-0000270A0000}"/>
    <cellStyle name="Normal 615" xfId="2532" xr:uid="{00000000-0005-0000-0000-0000280A0000}"/>
    <cellStyle name="Normal 616" xfId="2533" xr:uid="{00000000-0005-0000-0000-0000290A0000}"/>
    <cellStyle name="Normal 617" xfId="2534" xr:uid="{00000000-0005-0000-0000-00002A0A0000}"/>
    <cellStyle name="Normal 618" xfId="2535" xr:uid="{00000000-0005-0000-0000-00002B0A0000}"/>
    <cellStyle name="Normal 619" xfId="2536" xr:uid="{00000000-0005-0000-0000-00002C0A0000}"/>
    <cellStyle name="Normal 62" xfId="2537" xr:uid="{00000000-0005-0000-0000-00002D0A0000}"/>
    <cellStyle name="Normal 620" xfId="2538" xr:uid="{00000000-0005-0000-0000-00002E0A0000}"/>
    <cellStyle name="Normal 621" xfId="2539" xr:uid="{00000000-0005-0000-0000-00002F0A0000}"/>
    <cellStyle name="Normal 622" xfId="2540" xr:uid="{00000000-0005-0000-0000-0000300A0000}"/>
    <cellStyle name="Normal 623" xfId="2541" xr:uid="{00000000-0005-0000-0000-0000310A0000}"/>
    <cellStyle name="Normal 624" xfId="2542" xr:uid="{00000000-0005-0000-0000-0000320A0000}"/>
    <cellStyle name="Normal 625" xfId="2543" xr:uid="{00000000-0005-0000-0000-0000330A0000}"/>
    <cellStyle name="Normal 626" xfId="2544" xr:uid="{00000000-0005-0000-0000-0000340A0000}"/>
    <cellStyle name="Normal 627" xfId="2545" xr:uid="{00000000-0005-0000-0000-0000350A0000}"/>
    <cellStyle name="Normal 628" xfId="2546" xr:uid="{00000000-0005-0000-0000-0000360A0000}"/>
    <cellStyle name="Normal 629" xfId="2547" xr:uid="{00000000-0005-0000-0000-0000370A0000}"/>
    <cellStyle name="Normal 63" xfId="2548" xr:uid="{00000000-0005-0000-0000-0000380A0000}"/>
    <cellStyle name="Normal 630" xfId="2549" xr:uid="{00000000-0005-0000-0000-0000390A0000}"/>
    <cellStyle name="Normal 631" xfId="2550" xr:uid="{00000000-0005-0000-0000-00003A0A0000}"/>
    <cellStyle name="Normal 632" xfId="2551" xr:uid="{00000000-0005-0000-0000-00003B0A0000}"/>
    <cellStyle name="Normal 633" xfId="2552" xr:uid="{00000000-0005-0000-0000-00003C0A0000}"/>
    <cellStyle name="Normal 634" xfId="2553" xr:uid="{00000000-0005-0000-0000-00003D0A0000}"/>
    <cellStyle name="Normal 635" xfId="2554" xr:uid="{00000000-0005-0000-0000-00003E0A0000}"/>
    <cellStyle name="Normal 636" xfId="2555" xr:uid="{00000000-0005-0000-0000-00003F0A0000}"/>
    <cellStyle name="Normal 637" xfId="2556" xr:uid="{00000000-0005-0000-0000-0000400A0000}"/>
    <cellStyle name="Normal 638" xfId="2557" xr:uid="{00000000-0005-0000-0000-0000410A0000}"/>
    <cellStyle name="Normal 639" xfId="2558" xr:uid="{00000000-0005-0000-0000-0000420A0000}"/>
    <cellStyle name="Normal 64" xfId="2559" xr:uid="{00000000-0005-0000-0000-0000430A0000}"/>
    <cellStyle name="Normal 640" xfId="2560" xr:uid="{00000000-0005-0000-0000-0000440A0000}"/>
    <cellStyle name="Normal 641" xfId="2561" xr:uid="{00000000-0005-0000-0000-0000450A0000}"/>
    <cellStyle name="Normal 642" xfId="2562" xr:uid="{00000000-0005-0000-0000-0000460A0000}"/>
    <cellStyle name="Normal 643" xfId="2563" xr:uid="{00000000-0005-0000-0000-0000470A0000}"/>
    <cellStyle name="Normal 644" xfId="2564" xr:uid="{00000000-0005-0000-0000-0000480A0000}"/>
    <cellStyle name="Normal 645" xfId="2565" xr:uid="{00000000-0005-0000-0000-0000490A0000}"/>
    <cellStyle name="Normal 646" xfId="2566" xr:uid="{00000000-0005-0000-0000-00004A0A0000}"/>
    <cellStyle name="Normal 647" xfId="2567" xr:uid="{00000000-0005-0000-0000-00004B0A0000}"/>
    <cellStyle name="Normal 648" xfId="2568" xr:uid="{00000000-0005-0000-0000-00004C0A0000}"/>
    <cellStyle name="Normal 649" xfId="2569" xr:uid="{00000000-0005-0000-0000-00004D0A0000}"/>
    <cellStyle name="Normal 65" xfId="2570" xr:uid="{00000000-0005-0000-0000-00004E0A0000}"/>
    <cellStyle name="Normal 650" xfId="2571" xr:uid="{00000000-0005-0000-0000-00004F0A0000}"/>
    <cellStyle name="Normal 651" xfId="2572" xr:uid="{00000000-0005-0000-0000-0000500A0000}"/>
    <cellStyle name="Normal 652" xfId="2573" xr:uid="{00000000-0005-0000-0000-0000510A0000}"/>
    <cellStyle name="Normal 653" xfId="2574" xr:uid="{00000000-0005-0000-0000-0000520A0000}"/>
    <cellStyle name="Normal 654" xfId="2575" xr:uid="{00000000-0005-0000-0000-0000530A0000}"/>
    <cellStyle name="Normal 655" xfId="2576" xr:uid="{00000000-0005-0000-0000-0000540A0000}"/>
    <cellStyle name="Normal 656" xfId="2577" xr:uid="{00000000-0005-0000-0000-0000550A0000}"/>
    <cellStyle name="Normal 657" xfId="2578" xr:uid="{00000000-0005-0000-0000-0000560A0000}"/>
    <cellStyle name="Normal 658" xfId="2579" xr:uid="{00000000-0005-0000-0000-0000570A0000}"/>
    <cellStyle name="Normal 659" xfId="2580" xr:uid="{00000000-0005-0000-0000-0000580A0000}"/>
    <cellStyle name="Normal 66" xfId="2581" xr:uid="{00000000-0005-0000-0000-0000590A0000}"/>
    <cellStyle name="Normal 660" xfId="2582" xr:uid="{00000000-0005-0000-0000-00005A0A0000}"/>
    <cellStyle name="Normal 661" xfId="2583" xr:uid="{00000000-0005-0000-0000-00005B0A0000}"/>
    <cellStyle name="Normal 662" xfId="2584" xr:uid="{00000000-0005-0000-0000-00005C0A0000}"/>
    <cellStyle name="Normal 663" xfId="2585" xr:uid="{00000000-0005-0000-0000-00005D0A0000}"/>
    <cellStyle name="Normal 664" xfId="2586" xr:uid="{00000000-0005-0000-0000-00005E0A0000}"/>
    <cellStyle name="Normal 665" xfId="2587" xr:uid="{00000000-0005-0000-0000-00005F0A0000}"/>
    <cellStyle name="Normal 666" xfId="2588" xr:uid="{00000000-0005-0000-0000-0000600A0000}"/>
    <cellStyle name="Normal 667" xfId="2589" xr:uid="{00000000-0005-0000-0000-0000610A0000}"/>
    <cellStyle name="Normal 668" xfId="2590" xr:uid="{00000000-0005-0000-0000-0000620A0000}"/>
    <cellStyle name="Normal 669" xfId="2591" xr:uid="{00000000-0005-0000-0000-0000630A0000}"/>
    <cellStyle name="Normal 67" xfId="2592" xr:uid="{00000000-0005-0000-0000-0000640A0000}"/>
    <cellStyle name="Normal 670" xfId="2593" xr:uid="{00000000-0005-0000-0000-0000650A0000}"/>
    <cellStyle name="Normal 671" xfId="2594" xr:uid="{00000000-0005-0000-0000-0000660A0000}"/>
    <cellStyle name="Normal 672" xfId="2595" xr:uid="{00000000-0005-0000-0000-0000670A0000}"/>
    <cellStyle name="Normal 673" xfId="2596" xr:uid="{00000000-0005-0000-0000-0000680A0000}"/>
    <cellStyle name="Normal 674" xfId="2597" xr:uid="{00000000-0005-0000-0000-0000690A0000}"/>
    <cellStyle name="Normal 675" xfId="2598" xr:uid="{00000000-0005-0000-0000-00006A0A0000}"/>
    <cellStyle name="Normal 676" xfId="2599" xr:uid="{00000000-0005-0000-0000-00006B0A0000}"/>
    <cellStyle name="Normal 677" xfId="2600" xr:uid="{00000000-0005-0000-0000-00006C0A0000}"/>
    <cellStyle name="Normal 678" xfId="2601" xr:uid="{00000000-0005-0000-0000-00006D0A0000}"/>
    <cellStyle name="Normal 679" xfId="2602" xr:uid="{00000000-0005-0000-0000-00006E0A0000}"/>
    <cellStyle name="Normal 68" xfId="2603" xr:uid="{00000000-0005-0000-0000-00006F0A0000}"/>
    <cellStyle name="Normal 680" xfId="2604" xr:uid="{00000000-0005-0000-0000-0000700A0000}"/>
    <cellStyle name="Normal 681" xfId="2605" xr:uid="{00000000-0005-0000-0000-0000710A0000}"/>
    <cellStyle name="Normal 682" xfId="2606" xr:uid="{00000000-0005-0000-0000-0000720A0000}"/>
    <cellStyle name="Normal 683" xfId="2607" xr:uid="{00000000-0005-0000-0000-0000730A0000}"/>
    <cellStyle name="Normal 684" xfId="2608" xr:uid="{00000000-0005-0000-0000-0000740A0000}"/>
    <cellStyle name="Normal 685" xfId="2609" xr:uid="{00000000-0005-0000-0000-0000750A0000}"/>
    <cellStyle name="Normal 686" xfId="2610" xr:uid="{00000000-0005-0000-0000-0000760A0000}"/>
    <cellStyle name="Normal 687" xfId="2611" xr:uid="{00000000-0005-0000-0000-0000770A0000}"/>
    <cellStyle name="Normal 688" xfId="2612" xr:uid="{00000000-0005-0000-0000-0000780A0000}"/>
    <cellStyle name="Normal 689" xfId="2613" xr:uid="{00000000-0005-0000-0000-0000790A0000}"/>
    <cellStyle name="Normal 69" xfId="2614" xr:uid="{00000000-0005-0000-0000-00007A0A0000}"/>
    <cellStyle name="Normal 690" xfId="2615" xr:uid="{00000000-0005-0000-0000-00007B0A0000}"/>
    <cellStyle name="Normal 691" xfId="2616" xr:uid="{00000000-0005-0000-0000-00007C0A0000}"/>
    <cellStyle name="Normal 692" xfId="2617" xr:uid="{00000000-0005-0000-0000-00007D0A0000}"/>
    <cellStyle name="Normal 693" xfId="2618" xr:uid="{00000000-0005-0000-0000-00007E0A0000}"/>
    <cellStyle name="Normal 694" xfId="2619" xr:uid="{00000000-0005-0000-0000-00007F0A0000}"/>
    <cellStyle name="Normal 695" xfId="2620" xr:uid="{00000000-0005-0000-0000-0000800A0000}"/>
    <cellStyle name="Normal 696" xfId="2621" xr:uid="{00000000-0005-0000-0000-0000810A0000}"/>
    <cellStyle name="Normal 697" xfId="2622" xr:uid="{00000000-0005-0000-0000-0000820A0000}"/>
    <cellStyle name="Normal 698" xfId="2623" xr:uid="{00000000-0005-0000-0000-0000830A0000}"/>
    <cellStyle name="Normal 699" xfId="2624" xr:uid="{00000000-0005-0000-0000-0000840A0000}"/>
    <cellStyle name="Normal 7" xfId="2625" xr:uid="{00000000-0005-0000-0000-0000850A0000}"/>
    <cellStyle name="Normal 7 2" xfId="2626" xr:uid="{00000000-0005-0000-0000-0000860A0000}"/>
    <cellStyle name="Normal 7 2 2" xfId="2627" xr:uid="{00000000-0005-0000-0000-0000870A0000}"/>
    <cellStyle name="Normal 7 3" xfId="2628" xr:uid="{00000000-0005-0000-0000-0000880A0000}"/>
    <cellStyle name="Normal 7 4" xfId="2629" xr:uid="{00000000-0005-0000-0000-0000890A0000}"/>
    <cellStyle name="Normal 7 5" xfId="2630" xr:uid="{00000000-0005-0000-0000-00008A0A0000}"/>
    <cellStyle name="Normal 7 6" xfId="3611" xr:uid="{00000000-0005-0000-0000-00008B0A0000}"/>
    <cellStyle name="Normal 70" xfId="2631" xr:uid="{00000000-0005-0000-0000-00008C0A0000}"/>
    <cellStyle name="Normal 700" xfId="2632" xr:uid="{00000000-0005-0000-0000-00008D0A0000}"/>
    <cellStyle name="Normal 701" xfId="2633" xr:uid="{00000000-0005-0000-0000-00008E0A0000}"/>
    <cellStyle name="Normal 702" xfId="2634" xr:uid="{00000000-0005-0000-0000-00008F0A0000}"/>
    <cellStyle name="Normal 703" xfId="2635" xr:uid="{00000000-0005-0000-0000-0000900A0000}"/>
    <cellStyle name="Normal 704" xfId="2636" xr:uid="{00000000-0005-0000-0000-0000910A0000}"/>
    <cellStyle name="Normal 705" xfId="2637" xr:uid="{00000000-0005-0000-0000-0000920A0000}"/>
    <cellStyle name="Normal 706" xfId="2638" xr:uid="{00000000-0005-0000-0000-0000930A0000}"/>
    <cellStyle name="Normal 707" xfId="2639" xr:uid="{00000000-0005-0000-0000-0000940A0000}"/>
    <cellStyle name="Normal 708" xfId="2640" xr:uid="{00000000-0005-0000-0000-0000950A0000}"/>
    <cellStyle name="Normal 709" xfId="2641" xr:uid="{00000000-0005-0000-0000-0000960A0000}"/>
    <cellStyle name="Normal 71" xfId="2642" xr:uid="{00000000-0005-0000-0000-0000970A0000}"/>
    <cellStyle name="Normal 710" xfId="2643" xr:uid="{00000000-0005-0000-0000-0000980A0000}"/>
    <cellStyle name="Normal 711" xfId="2644" xr:uid="{00000000-0005-0000-0000-0000990A0000}"/>
    <cellStyle name="Normal 712" xfId="2645" xr:uid="{00000000-0005-0000-0000-00009A0A0000}"/>
    <cellStyle name="Normal 713" xfId="2646" xr:uid="{00000000-0005-0000-0000-00009B0A0000}"/>
    <cellStyle name="Normal 714" xfId="2647" xr:uid="{00000000-0005-0000-0000-00009C0A0000}"/>
    <cellStyle name="Normal 715" xfId="2648" xr:uid="{00000000-0005-0000-0000-00009D0A0000}"/>
    <cellStyle name="Normal 716" xfId="2649" xr:uid="{00000000-0005-0000-0000-00009E0A0000}"/>
    <cellStyle name="Normal 717" xfId="2650" xr:uid="{00000000-0005-0000-0000-00009F0A0000}"/>
    <cellStyle name="Normal 718" xfId="2651" xr:uid="{00000000-0005-0000-0000-0000A00A0000}"/>
    <cellStyle name="Normal 719" xfId="2652" xr:uid="{00000000-0005-0000-0000-0000A10A0000}"/>
    <cellStyle name="Normal 72" xfId="2653" xr:uid="{00000000-0005-0000-0000-0000A20A0000}"/>
    <cellStyle name="Normal 720" xfId="2654" xr:uid="{00000000-0005-0000-0000-0000A30A0000}"/>
    <cellStyle name="Normal 721" xfId="2655" xr:uid="{00000000-0005-0000-0000-0000A40A0000}"/>
    <cellStyle name="Normal 722" xfId="2656" xr:uid="{00000000-0005-0000-0000-0000A50A0000}"/>
    <cellStyle name="Normal 723" xfId="2657" xr:uid="{00000000-0005-0000-0000-0000A60A0000}"/>
    <cellStyle name="Normal 724" xfId="2658" xr:uid="{00000000-0005-0000-0000-0000A70A0000}"/>
    <cellStyle name="Normal 725" xfId="2659" xr:uid="{00000000-0005-0000-0000-0000A80A0000}"/>
    <cellStyle name="Normal 726" xfId="2660" xr:uid="{00000000-0005-0000-0000-0000A90A0000}"/>
    <cellStyle name="Normal 727" xfId="2661" xr:uid="{00000000-0005-0000-0000-0000AA0A0000}"/>
    <cellStyle name="Normal 728" xfId="2662" xr:uid="{00000000-0005-0000-0000-0000AB0A0000}"/>
    <cellStyle name="Normal 729" xfId="2663" xr:uid="{00000000-0005-0000-0000-0000AC0A0000}"/>
    <cellStyle name="Normal 73" xfId="2664" xr:uid="{00000000-0005-0000-0000-0000AD0A0000}"/>
    <cellStyle name="Normal 730" xfId="2665" xr:uid="{00000000-0005-0000-0000-0000AE0A0000}"/>
    <cellStyle name="Normal 731" xfId="2666" xr:uid="{00000000-0005-0000-0000-0000AF0A0000}"/>
    <cellStyle name="Normal 732" xfId="2667" xr:uid="{00000000-0005-0000-0000-0000B00A0000}"/>
    <cellStyle name="Normal 733" xfId="2668" xr:uid="{00000000-0005-0000-0000-0000B10A0000}"/>
    <cellStyle name="Normal 734" xfId="2669" xr:uid="{00000000-0005-0000-0000-0000B20A0000}"/>
    <cellStyle name="Normal 735" xfId="2670" xr:uid="{00000000-0005-0000-0000-0000B30A0000}"/>
    <cellStyle name="Normal 736" xfId="2671" xr:uid="{00000000-0005-0000-0000-0000B40A0000}"/>
    <cellStyle name="Normal 737" xfId="2672" xr:uid="{00000000-0005-0000-0000-0000B50A0000}"/>
    <cellStyle name="Normal 738" xfId="2673" xr:uid="{00000000-0005-0000-0000-0000B60A0000}"/>
    <cellStyle name="Normal 739" xfId="2674" xr:uid="{00000000-0005-0000-0000-0000B70A0000}"/>
    <cellStyle name="Normal 74" xfId="2675" xr:uid="{00000000-0005-0000-0000-0000B80A0000}"/>
    <cellStyle name="Normal 740" xfId="2676" xr:uid="{00000000-0005-0000-0000-0000B90A0000}"/>
    <cellStyle name="Normal 741" xfId="2677" xr:uid="{00000000-0005-0000-0000-0000BA0A0000}"/>
    <cellStyle name="Normal 742" xfId="2678" xr:uid="{00000000-0005-0000-0000-0000BB0A0000}"/>
    <cellStyle name="Normal 743" xfId="2679" xr:uid="{00000000-0005-0000-0000-0000BC0A0000}"/>
    <cellStyle name="Normal 744" xfId="2680" xr:uid="{00000000-0005-0000-0000-0000BD0A0000}"/>
    <cellStyle name="Normal 745" xfId="2681" xr:uid="{00000000-0005-0000-0000-0000BE0A0000}"/>
    <cellStyle name="Normal 746" xfId="2682" xr:uid="{00000000-0005-0000-0000-0000BF0A0000}"/>
    <cellStyle name="Normal 747" xfId="2683" xr:uid="{00000000-0005-0000-0000-0000C00A0000}"/>
    <cellStyle name="Normal 748" xfId="2684" xr:uid="{00000000-0005-0000-0000-0000C10A0000}"/>
    <cellStyle name="Normal 749" xfId="2685" xr:uid="{00000000-0005-0000-0000-0000C20A0000}"/>
    <cellStyle name="Normal 75" xfId="2686" xr:uid="{00000000-0005-0000-0000-0000C30A0000}"/>
    <cellStyle name="Normal 750" xfId="2687" xr:uid="{00000000-0005-0000-0000-0000C40A0000}"/>
    <cellStyle name="Normal 751" xfId="2688" xr:uid="{00000000-0005-0000-0000-0000C50A0000}"/>
    <cellStyle name="Normal 752" xfId="2689" xr:uid="{00000000-0005-0000-0000-0000C60A0000}"/>
    <cellStyle name="Normal 753" xfId="2690" xr:uid="{00000000-0005-0000-0000-0000C70A0000}"/>
    <cellStyle name="Normal 754" xfId="2691" xr:uid="{00000000-0005-0000-0000-0000C80A0000}"/>
    <cellStyle name="Normal 755" xfId="2692" xr:uid="{00000000-0005-0000-0000-0000C90A0000}"/>
    <cellStyle name="Normal 756" xfId="2693" xr:uid="{00000000-0005-0000-0000-0000CA0A0000}"/>
    <cellStyle name="Normal 757" xfId="2694" xr:uid="{00000000-0005-0000-0000-0000CB0A0000}"/>
    <cellStyle name="Normal 758" xfId="2695" xr:uid="{00000000-0005-0000-0000-0000CC0A0000}"/>
    <cellStyle name="Normal 759" xfId="2696" xr:uid="{00000000-0005-0000-0000-0000CD0A0000}"/>
    <cellStyle name="Normal 76" xfId="2697" xr:uid="{00000000-0005-0000-0000-0000CE0A0000}"/>
    <cellStyle name="Normal 760" xfId="2698" xr:uid="{00000000-0005-0000-0000-0000CF0A0000}"/>
    <cellStyle name="Normal 761" xfId="2699" xr:uid="{00000000-0005-0000-0000-0000D00A0000}"/>
    <cellStyle name="Normal 762" xfId="2700" xr:uid="{00000000-0005-0000-0000-0000D10A0000}"/>
    <cellStyle name="Normal 763" xfId="2701" xr:uid="{00000000-0005-0000-0000-0000D20A0000}"/>
    <cellStyle name="Normal 764" xfId="2702" xr:uid="{00000000-0005-0000-0000-0000D30A0000}"/>
    <cellStyle name="Normal 765" xfId="2703" xr:uid="{00000000-0005-0000-0000-0000D40A0000}"/>
    <cellStyle name="Normal 766" xfId="2704" xr:uid="{00000000-0005-0000-0000-0000D50A0000}"/>
    <cellStyle name="Normal 767" xfId="2705" xr:uid="{00000000-0005-0000-0000-0000D60A0000}"/>
    <cellStyle name="Normal 768" xfId="2706" xr:uid="{00000000-0005-0000-0000-0000D70A0000}"/>
    <cellStyle name="Normal 769" xfId="2707" xr:uid="{00000000-0005-0000-0000-0000D80A0000}"/>
    <cellStyle name="Normal 77" xfId="2708" xr:uid="{00000000-0005-0000-0000-0000D90A0000}"/>
    <cellStyle name="Normal 770" xfId="2709" xr:uid="{00000000-0005-0000-0000-0000DA0A0000}"/>
    <cellStyle name="Normal 771" xfId="2710" xr:uid="{00000000-0005-0000-0000-0000DB0A0000}"/>
    <cellStyle name="Normal 772" xfId="2711" xr:uid="{00000000-0005-0000-0000-0000DC0A0000}"/>
    <cellStyle name="Normal 773" xfId="2712" xr:uid="{00000000-0005-0000-0000-0000DD0A0000}"/>
    <cellStyle name="Normal 774" xfId="2713" xr:uid="{00000000-0005-0000-0000-0000DE0A0000}"/>
    <cellStyle name="Normal 775" xfId="2714" xr:uid="{00000000-0005-0000-0000-0000DF0A0000}"/>
    <cellStyle name="Normal 776" xfId="2715" xr:uid="{00000000-0005-0000-0000-0000E00A0000}"/>
    <cellStyle name="Normal 777" xfId="2716" xr:uid="{00000000-0005-0000-0000-0000E10A0000}"/>
    <cellStyle name="Normal 778" xfId="2717" xr:uid="{00000000-0005-0000-0000-0000E20A0000}"/>
    <cellStyle name="Normal 779" xfId="2718" xr:uid="{00000000-0005-0000-0000-0000E30A0000}"/>
    <cellStyle name="Normal 78" xfId="2719" xr:uid="{00000000-0005-0000-0000-0000E40A0000}"/>
    <cellStyle name="Normal 780" xfId="2720" xr:uid="{00000000-0005-0000-0000-0000E50A0000}"/>
    <cellStyle name="Normal 781" xfId="2721" xr:uid="{00000000-0005-0000-0000-0000E60A0000}"/>
    <cellStyle name="Normal 782" xfId="2722" xr:uid="{00000000-0005-0000-0000-0000E70A0000}"/>
    <cellStyle name="Normal 783" xfId="2723" xr:uid="{00000000-0005-0000-0000-0000E80A0000}"/>
    <cellStyle name="Normal 784" xfId="2724" xr:uid="{00000000-0005-0000-0000-0000E90A0000}"/>
    <cellStyle name="Normal 785" xfId="2725" xr:uid="{00000000-0005-0000-0000-0000EA0A0000}"/>
    <cellStyle name="Normal 786" xfId="2726" xr:uid="{00000000-0005-0000-0000-0000EB0A0000}"/>
    <cellStyle name="Normal 787" xfId="2727" xr:uid="{00000000-0005-0000-0000-0000EC0A0000}"/>
    <cellStyle name="Normal 788" xfId="2728" xr:uid="{00000000-0005-0000-0000-0000ED0A0000}"/>
    <cellStyle name="Normal 789" xfId="2729" xr:uid="{00000000-0005-0000-0000-0000EE0A0000}"/>
    <cellStyle name="Normal 79" xfId="2730" xr:uid="{00000000-0005-0000-0000-0000EF0A0000}"/>
    <cellStyle name="Normal 790" xfId="2731" xr:uid="{00000000-0005-0000-0000-0000F00A0000}"/>
    <cellStyle name="Normal 791" xfId="2732" xr:uid="{00000000-0005-0000-0000-0000F10A0000}"/>
    <cellStyle name="Normal 792" xfId="2733" xr:uid="{00000000-0005-0000-0000-0000F20A0000}"/>
    <cellStyle name="Normal 793" xfId="2734" xr:uid="{00000000-0005-0000-0000-0000F30A0000}"/>
    <cellStyle name="Normal 794" xfId="2735" xr:uid="{00000000-0005-0000-0000-0000F40A0000}"/>
    <cellStyle name="Normal 795" xfId="2736" xr:uid="{00000000-0005-0000-0000-0000F50A0000}"/>
    <cellStyle name="Normal 796" xfId="2737" xr:uid="{00000000-0005-0000-0000-0000F60A0000}"/>
    <cellStyle name="Normal 797" xfId="2738" xr:uid="{00000000-0005-0000-0000-0000F70A0000}"/>
    <cellStyle name="Normal 798" xfId="2739" xr:uid="{00000000-0005-0000-0000-0000F80A0000}"/>
    <cellStyle name="Normal 799" xfId="2740" xr:uid="{00000000-0005-0000-0000-0000F90A0000}"/>
    <cellStyle name="Normal 8" xfId="2741" xr:uid="{00000000-0005-0000-0000-0000FA0A0000}"/>
    <cellStyle name="Normal 8 2" xfId="2742" xr:uid="{00000000-0005-0000-0000-0000FB0A0000}"/>
    <cellStyle name="Normal 8 2 2" xfId="2743" xr:uid="{00000000-0005-0000-0000-0000FC0A0000}"/>
    <cellStyle name="Normal 8 3" xfId="2744" xr:uid="{00000000-0005-0000-0000-0000FD0A0000}"/>
    <cellStyle name="Normal 8 4" xfId="2745" xr:uid="{00000000-0005-0000-0000-0000FE0A0000}"/>
    <cellStyle name="Normal 8 5" xfId="3612" xr:uid="{00000000-0005-0000-0000-0000FF0A0000}"/>
    <cellStyle name="Normal 8 6" xfId="3613" xr:uid="{00000000-0005-0000-0000-0000000B0000}"/>
    <cellStyle name="Normal 80" xfId="2746" xr:uid="{00000000-0005-0000-0000-0000010B0000}"/>
    <cellStyle name="Normal 800" xfId="2747" xr:uid="{00000000-0005-0000-0000-0000020B0000}"/>
    <cellStyle name="Normal 801" xfId="2748" xr:uid="{00000000-0005-0000-0000-0000030B0000}"/>
    <cellStyle name="Normal 802" xfId="2749" xr:uid="{00000000-0005-0000-0000-0000040B0000}"/>
    <cellStyle name="Normal 803" xfId="2750" xr:uid="{00000000-0005-0000-0000-0000050B0000}"/>
    <cellStyle name="Normal 804" xfId="2751" xr:uid="{00000000-0005-0000-0000-0000060B0000}"/>
    <cellStyle name="Normal 805" xfId="2752" xr:uid="{00000000-0005-0000-0000-0000070B0000}"/>
    <cellStyle name="Normal 806" xfId="2753" xr:uid="{00000000-0005-0000-0000-0000080B0000}"/>
    <cellStyle name="Normal 807" xfId="2754" xr:uid="{00000000-0005-0000-0000-0000090B0000}"/>
    <cellStyle name="Normal 808" xfId="2755" xr:uid="{00000000-0005-0000-0000-00000A0B0000}"/>
    <cellStyle name="Normal 809" xfId="2756" xr:uid="{00000000-0005-0000-0000-00000B0B0000}"/>
    <cellStyle name="Normal 81" xfId="2757" xr:uid="{00000000-0005-0000-0000-00000C0B0000}"/>
    <cellStyle name="Normal 810" xfId="2758" xr:uid="{00000000-0005-0000-0000-00000D0B0000}"/>
    <cellStyle name="Normal 811" xfId="2759" xr:uid="{00000000-0005-0000-0000-00000E0B0000}"/>
    <cellStyle name="Normal 812" xfId="2760" xr:uid="{00000000-0005-0000-0000-00000F0B0000}"/>
    <cellStyle name="Normal 813" xfId="2761" xr:uid="{00000000-0005-0000-0000-0000100B0000}"/>
    <cellStyle name="Normal 814" xfId="2762" xr:uid="{00000000-0005-0000-0000-0000110B0000}"/>
    <cellStyle name="Normal 815" xfId="2763" xr:uid="{00000000-0005-0000-0000-0000120B0000}"/>
    <cellStyle name="Normal 816" xfId="2764" xr:uid="{00000000-0005-0000-0000-0000130B0000}"/>
    <cellStyle name="Normal 817" xfId="2765" xr:uid="{00000000-0005-0000-0000-0000140B0000}"/>
    <cellStyle name="Normal 818" xfId="2766" xr:uid="{00000000-0005-0000-0000-0000150B0000}"/>
    <cellStyle name="Normal 819" xfId="2767" xr:uid="{00000000-0005-0000-0000-0000160B0000}"/>
    <cellStyle name="Normal 82" xfId="2768" xr:uid="{00000000-0005-0000-0000-0000170B0000}"/>
    <cellStyle name="Normal 820" xfId="2769" xr:uid="{00000000-0005-0000-0000-0000180B0000}"/>
    <cellStyle name="Normal 821" xfId="2770" xr:uid="{00000000-0005-0000-0000-0000190B0000}"/>
    <cellStyle name="Normal 822" xfId="2771" xr:uid="{00000000-0005-0000-0000-00001A0B0000}"/>
    <cellStyle name="Normal 823" xfId="2772" xr:uid="{00000000-0005-0000-0000-00001B0B0000}"/>
    <cellStyle name="Normal 824" xfId="2773" xr:uid="{00000000-0005-0000-0000-00001C0B0000}"/>
    <cellStyle name="Normal 825" xfId="2774" xr:uid="{00000000-0005-0000-0000-00001D0B0000}"/>
    <cellStyle name="Normal 826" xfId="2775" xr:uid="{00000000-0005-0000-0000-00001E0B0000}"/>
    <cellStyle name="Normal 827" xfId="2776" xr:uid="{00000000-0005-0000-0000-00001F0B0000}"/>
    <cellStyle name="Normal 828" xfId="2777" xr:uid="{00000000-0005-0000-0000-0000200B0000}"/>
    <cellStyle name="Normal 829" xfId="2778" xr:uid="{00000000-0005-0000-0000-0000210B0000}"/>
    <cellStyle name="Normal 83" xfId="2779" xr:uid="{00000000-0005-0000-0000-0000220B0000}"/>
    <cellStyle name="Normal 830" xfId="2780" xr:uid="{00000000-0005-0000-0000-0000230B0000}"/>
    <cellStyle name="Normal 831" xfId="2781" xr:uid="{00000000-0005-0000-0000-0000240B0000}"/>
    <cellStyle name="Normal 832" xfId="2782" xr:uid="{00000000-0005-0000-0000-0000250B0000}"/>
    <cellStyle name="Normal 833" xfId="2783" xr:uid="{00000000-0005-0000-0000-0000260B0000}"/>
    <cellStyle name="Normal 834" xfId="2784" xr:uid="{00000000-0005-0000-0000-0000270B0000}"/>
    <cellStyle name="Normal 835" xfId="2785" xr:uid="{00000000-0005-0000-0000-0000280B0000}"/>
    <cellStyle name="Normal 836" xfId="2786" xr:uid="{00000000-0005-0000-0000-0000290B0000}"/>
    <cellStyle name="Normal 837" xfId="2787" xr:uid="{00000000-0005-0000-0000-00002A0B0000}"/>
    <cellStyle name="Normal 838" xfId="2788" xr:uid="{00000000-0005-0000-0000-00002B0B0000}"/>
    <cellStyle name="Normal 839" xfId="2789" xr:uid="{00000000-0005-0000-0000-00002C0B0000}"/>
    <cellStyle name="Normal 84" xfId="2790" xr:uid="{00000000-0005-0000-0000-00002D0B0000}"/>
    <cellStyle name="Normal 84 10" xfId="2791" xr:uid="{00000000-0005-0000-0000-00002E0B0000}"/>
    <cellStyle name="Normal 84 11" xfId="2792" xr:uid="{00000000-0005-0000-0000-00002F0B0000}"/>
    <cellStyle name="Normal 84 12" xfId="2793" xr:uid="{00000000-0005-0000-0000-0000300B0000}"/>
    <cellStyle name="Normal 84 13" xfId="2794" xr:uid="{00000000-0005-0000-0000-0000310B0000}"/>
    <cellStyle name="Normal 84 14" xfId="2795" xr:uid="{00000000-0005-0000-0000-0000320B0000}"/>
    <cellStyle name="Normal 84 15" xfId="2796" xr:uid="{00000000-0005-0000-0000-0000330B0000}"/>
    <cellStyle name="Normal 84 16" xfId="2797" xr:uid="{00000000-0005-0000-0000-0000340B0000}"/>
    <cellStyle name="Normal 84 17" xfId="2798" xr:uid="{00000000-0005-0000-0000-0000350B0000}"/>
    <cellStyle name="Normal 84 18" xfId="2799" xr:uid="{00000000-0005-0000-0000-0000360B0000}"/>
    <cellStyle name="Normal 84 19" xfId="2800" xr:uid="{00000000-0005-0000-0000-0000370B0000}"/>
    <cellStyle name="Normal 84 2" xfId="2801" xr:uid="{00000000-0005-0000-0000-0000380B0000}"/>
    <cellStyle name="Normal 84 20" xfId="2802" xr:uid="{00000000-0005-0000-0000-0000390B0000}"/>
    <cellStyle name="Normal 84 21" xfId="2803" xr:uid="{00000000-0005-0000-0000-00003A0B0000}"/>
    <cellStyle name="Normal 84 22" xfId="2804" xr:uid="{00000000-0005-0000-0000-00003B0B0000}"/>
    <cellStyle name="Normal 84 23" xfId="2805" xr:uid="{00000000-0005-0000-0000-00003C0B0000}"/>
    <cellStyle name="Normal 84 24" xfId="2806" xr:uid="{00000000-0005-0000-0000-00003D0B0000}"/>
    <cellStyle name="Normal 84 25" xfId="2807" xr:uid="{00000000-0005-0000-0000-00003E0B0000}"/>
    <cellStyle name="Normal 84 26" xfId="2808" xr:uid="{00000000-0005-0000-0000-00003F0B0000}"/>
    <cellStyle name="Normal 84 27" xfId="2809" xr:uid="{00000000-0005-0000-0000-0000400B0000}"/>
    <cellStyle name="Normal 84 28" xfId="2810" xr:uid="{00000000-0005-0000-0000-0000410B0000}"/>
    <cellStyle name="Normal 84 29" xfId="2811" xr:uid="{00000000-0005-0000-0000-0000420B0000}"/>
    <cellStyle name="Normal 84 3" xfId="2812" xr:uid="{00000000-0005-0000-0000-0000430B0000}"/>
    <cellStyle name="Normal 84 30" xfId="2813" xr:uid="{00000000-0005-0000-0000-0000440B0000}"/>
    <cellStyle name="Normal 84 4" xfId="2814" xr:uid="{00000000-0005-0000-0000-0000450B0000}"/>
    <cellStyle name="Normal 84 5" xfId="2815" xr:uid="{00000000-0005-0000-0000-0000460B0000}"/>
    <cellStyle name="Normal 84 6" xfId="2816" xr:uid="{00000000-0005-0000-0000-0000470B0000}"/>
    <cellStyle name="Normal 84 7" xfId="2817" xr:uid="{00000000-0005-0000-0000-0000480B0000}"/>
    <cellStyle name="Normal 84 8" xfId="2818" xr:uid="{00000000-0005-0000-0000-0000490B0000}"/>
    <cellStyle name="Normal 84 9" xfId="2819" xr:uid="{00000000-0005-0000-0000-00004A0B0000}"/>
    <cellStyle name="Normal 840" xfId="2820" xr:uid="{00000000-0005-0000-0000-00004B0B0000}"/>
    <cellStyle name="Normal 841" xfId="2821" xr:uid="{00000000-0005-0000-0000-00004C0B0000}"/>
    <cellStyle name="Normal 842" xfId="2822" xr:uid="{00000000-0005-0000-0000-00004D0B0000}"/>
    <cellStyle name="Normal 843" xfId="2823" xr:uid="{00000000-0005-0000-0000-00004E0B0000}"/>
    <cellStyle name="Normal 844" xfId="2824" xr:uid="{00000000-0005-0000-0000-00004F0B0000}"/>
    <cellStyle name="Normal 845" xfId="2825" xr:uid="{00000000-0005-0000-0000-0000500B0000}"/>
    <cellStyle name="Normal 846" xfId="2826" xr:uid="{00000000-0005-0000-0000-0000510B0000}"/>
    <cellStyle name="Normal 847" xfId="2827" xr:uid="{00000000-0005-0000-0000-0000520B0000}"/>
    <cellStyle name="Normal 848" xfId="2828" xr:uid="{00000000-0005-0000-0000-0000530B0000}"/>
    <cellStyle name="Normal 849" xfId="2829" xr:uid="{00000000-0005-0000-0000-0000540B0000}"/>
    <cellStyle name="Normal 85" xfId="2830" xr:uid="{00000000-0005-0000-0000-0000550B0000}"/>
    <cellStyle name="Normal 85 10" xfId="2831" xr:uid="{00000000-0005-0000-0000-0000560B0000}"/>
    <cellStyle name="Normal 85 11" xfId="2832" xr:uid="{00000000-0005-0000-0000-0000570B0000}"/>
    <cellStyle name="Normal 85 12" xfId="2833" xr:uid="{00000000-0005-0000-0000-0000580B0000}"/>
    <cellStyle name="Normal 85 13" xfId="2834" xr:uid="{00000000-0005-0000-0000-0000590B0000}"/>
    <cellStyle name="Normal 85 14" xfId="2835" xr:uid="{00000000-0005-0000-0000-00005A0B0000}"/>
    <cellStyle name="Normal 85 15" xfId="2836" xr:uid="{00000000-0005-0000-0000-00005B0B0000}"/>
    <cellStyle name="Normal 85 16" xfId="2837" xr:uid="{00000000-0005-0000-0000-00005C0B0000}"/>
    <cellStyle name="Normal 85 17" xfId="2838" xr:uid="{00000000-0005-0000-0000-00005D0B0000}"/>
    <cellStyle name="Normal 85 18" xfId="2839" xr:uid="{00000000-0005-0000-0000-00005E0B0000}"/>
    <cellStyle name="Normal 85 19" xfId="2840" xr:uid="{00000000-0005-0000-0000-00005F0B0000}"/>
    <cellStyle name="Normal 85 2" xfId="2841" xr:uid="{00000000-0005-0000-0000-0000600B0000}"/>
    <cellStyle name="Normal 85 20" xfId="2842" xr:uid="{00000000-0005-0000-0000-0000610B0000}"/>
    <cellStyle name="Normal 85 21" xfId="2843" xr:uid="{00000000-0005-0000-0000-0000620B0000}"/>
    <cellStyle name="Normal 85 22" xfId="2844" xr:uid="{00000000-0005-0000-0000-0000630B0000}"/>
    <cellStyle name="Normal 85 23" xfId="2845" xr:uid="{00000000-0005-0000-0000-0000640B0000}"/>
    <cellStyle name="Normal 85 24" xfId="2846" xr:uid="{00000000-0005-0000-0000-0000650B0000}"/>
    <cellStyle name="Normal 85 25" xfId="2847" xr:uid="{00000000-0005-0000-0000-0000660B0000}"/>
    <cellStyle name="Normal 85 26" xfId="2848" xr:uid="{00000000-0005-0000-0000-0000670B0000}"/>
    <cellStyle name="Normal 85 27" xfId="2849" xr:uid="{00000000-0005-0000-0000-0000680B0000}"/>
    <cellStyle name="Normal 85 28" xfId="2850" xr:uid="{00000000-0005-0000-0000-0000690B0000}"/>
    <cellStyle name="Normal 85 29" xfId="2851" xr:uid="{00000000-0005-0000-0000-00006A0B0000}"/>
    <cellStyle name="Normal 85 3" xfId="2852" xr:uid="{00000000-0005-0000-0000-00006B0B0000}"/>
    <cellStyle name="Normal 85 30" xfId="2853" xr:uid="{00000000-0005-0000-0000-00006C0B0000}"/>
    <cellStyle name="Normal 85 4" xfId="2854" xr:uid="{00000000-0005-0000-0000-00006D0B0000}"/>
    <cellStyle name="Normal 85 5" xfId="2855" xr:uid="{00000000-0005-0000-0000-00006E0B0000}"/>
    <cellStyle name="Normal 85 6" xfId="2856" xr:uid="{00000000-0005-0000-0000-00006F0B0000}"/>
    <cellStyle name="Normal 85 7" xfId="2857" xr:uid="{00000000-0005-0000-0000-0000700B0000}"/>
    <cellStyle name="Normal 85 8" xfId="2858" xr:uid="{00000000-0005-0000-0000-0000710B0000}"/>
    <cellStyle name="Normal 85 9" xfId="2859" xr:uid="{00000000-0005-0000-0000-0000720B0000}"/>
    <cellStyle name="Normal 850" xfId="2860" xr:uid="{00000000-0005-0000-0000-0000730B0000}"/>
    <cellStyle name="Normal 851" xfId="2861" xr:uid="{00000000-0005-0000-0000-0000740B0000}"/>
    <cellStyle name="Normal 852" xfId="2862" xr:uid="{00000000-0005-0000-0000-0000750B0000}"/>
    <cellStyle name="Normal 853" xfId="2863" xr:uid="{00000000-0005-0000-0000-0000760B0000}"/>
    <cellStyle name="Normal 854" xfId="2864" xr:uid="{00000000-0005-0000-0000-0000770B0000}"/>
    <cellStyle name="Normal 855" xfId="2865" xr:uid="{00000000-0005-0000-0000-0000780B0000}"/>
    <cellStyle name="Normal 856" xfId="2866" xr:uid="{00000000-0005-0000-0000-0000790B0000}"/>
    <cellStyle name="Normal 857" xfId="2867" xr:uid="{00000000-0005-0000-0000-00007A0B0000}"/>
    <cellStyle name="Normal 858" xfId="2868" xr:uid="{00000000-0005-0000-0000-00007B0B0000}"/>
    <cellStyle name="Normal 859" xfId="2869" xr:uid="{00000000-0005-0000-0000-00007C0B0000}"/>
    <cellStyle name="Normal 86" xfId="2870" xr:uid="{00000000-0005-0000-0000-00007D0B0000}"/>
    <cellStyle name="Normal 86 10" xfId="2871" xr:uid="{00000000-0005-0000-0000-00007E0B0000}"/>
    <cellStyle name="Normal 86 11" xfId="2872" xr:uid="{00000000-0005-0000-0000-00007F0B0000}"/>
    <cellStyle name="Normal 86 12" xfId="2873" xr:uid="{00000000-0005-0000-0000-0000800B0000}"/>
    <cellStyle name="Normal 86 13" xfId="2874" xr:uid="{00000000-0005-0000-0000-0000810B0000}"/>
    <cellStyle name="Normal 86 14" xfId="2875" xr:uid="{00000000-0005-0000-0000-0000820B0000}"/>
    <cellStyle name="Normal 86 15" xfId="2876" xr:uid="{00000000-0005-0000-0000-0000830B0000}"/>
    <cellStyle name="Normal 86 16" xfId="2877" xr:uid="{00000000-0005-0000-0000-0000840B0000}"/>
    <cellStyle name="Normal 86 17" xfId="2878" xr:uid="{00000000-0005-0000-0000-0000850B0000}"/>
    <cellStyle name="Normal 86 18" xfId="2879" xr:uid="{00000000-0005-0000-0000-0000860B0000}"/>
    <cellStyle name="Normal 86 19" xfId="2880" xr:uid="{00000000-0005-0000-0000-0000870B0000}"/>
    <cellStyle name="Normal 86 2" xfId="2881" xr:uid="{00000000-0005-0000-0000-0000880B0000}"/>
    <cellStyle name="Normal 86 20" xfId="2882" xr:uid="{00000000-0005-0000-0000-0000890B0000}"/>
    <cellStyle name="Normal 86 21" xfId="2883" xr:uid="{00000000-0005-0000-0000-00008A0B0000}"/>
    <cellStyle name="Normal 86 22" xfId="2884" xr:uid="{00000000-0005-0000-0000-00008B0B0000}"/>
    <cellStyle name="Normal 86 23" xfId="2885" xr:uid="{00000000-0005-0000-0000-00008C0B0000}"/>
    <cellStyle name="Normal 86 24" xfId="2886" xr:uid="{00000000-0005-0000-0000-00008D0B0000}"/>
    <cellStyle name="Normal 86 25" xfId="2887" xr:uid="{00000000-0005-0000-0000-00008E0B0000}"/>
    <cellStyle name="Normal 86 26" xfId="2888" xr:uid="{00000000-0005-0000-0000-00008F0B0000}"/>
    <cellStyle name="Normal 86 27" xfId="2889" xr:uid="{00000000-0005-0000-0000-0000900B0000}"/>
    <cellStyle name="Normal 86 28" xfId="2890" xr:uid="{00000000-0005-0000-0000-0000910B0000}"/>
    <cellStyle name="Normal 86 29" xfId="2891" xr:uid="{00000000-0005-0000-0000-0000920B0000}"/>
    <cellStyle name="Normal 86 3" xfId="2892" xr:uid="{00000000-0005-0000-0000-0000930B0000}"/>
    <cellStyle name="Normal 86 30" xfId="2893" xr:uid="{00000000-0005-0000-0000-0000940B0000}"/>
    <cellStyle name="Normal 86 31" xfId="2894" xr:uid="{00000000-0005-0000-0000-0000950B0000}"/>
    <cellStyle name="Normal 86 4" xfId="2895" xr:uid="{00000000-0005-0000-0000-0000960B0000}"/>
    <cellStyle name="Normal 86 5" xfId="2896" xr:uid="{00000000-0005-0000-0000-0000970B0000}"/>
    <cellStyle name="Normal 86 6" xfId="2897" xr:uid="{00000000-0005-0000-0000-0000980B0000}"/>
    <cellStyle name="Normal 86 7" xfId="2898" xr:uid="{00000000-0005-0000-0000-0000990B0000}"/>
    <cellStyle name="Normal 86 8" xfId="2899" xr:uid="{00000000-0005-0000-0000-00009A0B0000}"/>
    <cellStyle name="Normal 86 9" xfId="2900" xr:uid="{00000000-0005-0000-0000-00009B0B0000}"/>
    <cellStyle name="Normal 860" xfId="2901" xr:uid="{00000000-0005-0000-0000-00009C0B0000}"/>
    <cellStyle name="Normal 861" xfId="2902" xr:uid="{00000000-0005-0000-0000-00009D0B0000}"/>
    <cellStyle name="Normal 862" xfId="2903" xr:uid="{00000000-0005-0000-0000-00009E0B0000}"/>
    <cellStyle name="Normal 863" xfId="2904" xr:uid="{00000000-0005-0000-0000-00009F0B0000}"/>
    <cellStyle name="Normal 864" xfId="2905" xr:uid="{00000000-0005-0000-0000-0000A00B0000}"/>
    <cellStyle name="Normal 865" xfId="2906" xr:uid="{00000000-0005-0000-0000-0000A10B0000}"/>
    <cellStyle name="Normal 866" xfId="2907" xr:uid="{00000000-0005-0000-0000-0000A20B0000}"/>
    <cellStyle name="Normal 867" xfId="2908" xr:uid="{00000000-0005-0000-0000-0000A30B0000}"/>
    <cellStyle name="Normal 868" xfId="2909" xr:uid="{00000000-0005-0000-0000-0000A40B0000}"/>
    <cellStyle name="Normal 869" xfId="2910" xr:uid="{00000000-0005-0000-0000-0000A50B0000}"/>
    <cellStyle name="Normal 87" xfId="2911" xr:uid="{00000000-0005-0000-0000-0000A60B0000}"/>
    <cellStyle name="Normal 87 10" xfId="2912" xr:uid="{00000000-0005-0000-0000-0000A70B0000}"/>
    <cellStyle name="Normal 87 11" xfId="2913" xr:uid="{00000000-0005-0000-0000-0000A80B0000}"/>
    <cellStyle name="Normal 87 12" xfId="2914" xr:uid="{00000000-0005-0000-0000-0000A90B0000}"/>
    <cellStyle name="Normal 87 13" xfId="2915" xr:uid="{00000000-0005-0000-0000-0000AA0B0000}"/>
    <cellStyle name="Normal 87 14" xfId="2916" xr:uid="{00000000-0005-0000-0000-0000AB0B0000}"/>
    <cellStyle name="Normal 87 15" xfId="2917" xr:uid="{00000000-0005-0000-0000-0000AC0B0000}"/>
    <cellStyle name="Normal 87 16" xfId="2918" xr:uid="{00000000-0005-0000-0000-0000AD0B0000}"/>
    <cellStyle name="Normal 87 17" xfId="2919" xr:uid="{00000000-0005-0000-0000-0000AE0B0000}"/>
    <cellStyle name="Normal 87 18" xfId="2920" xr:uid="{00000000-0005-0000-0000-0000AF0B0000}"/>
    <cellStyle name="Normal 87 19" xfId="2921" xr:uid="{00000000-0005-0000-0000-0000B00B0000}"/>
    <cellStyle name="Normal 87 2" xfId="2922" xr:uid="{00000000-0005-0000-0000-0000B10B0000}"/>
    <cellStyle name="Normal 87 20" xfId="2923" xr:uid="{00000000-0005-0000-0000-0000B20B0000}"/>
    <cellStyle name="Normal 87 21" xfId="2924" xr:uid="{00000000-0005-0000-0000-0000B30B0000}"/>
    <cellStyle name="Normal 87 22" xfId="2925" xr:uid="{00000000-0005-0000-0000-0000B40B0000}"/>
    <cellStyle name="Normal 87 23" xfId="2926" xr:uid="{00000000-0005-0000-0000-0000B50B0000}"/>
    <cellStyle name="Normal 87 24" xfId="2927" xr:uid="{00000000-0005-0000-0000-0000B60B0000}"/>
    <cellStyle name="Normal 87 25" xfId="2928" xr:uid="{00000000-0005-0000-0000-0000B70B0000}"/>
    <cellStyle name="Normal 87 26" xfId="2929" xr:uid="{00000000-0005-0000-0000-0000B80B0000}"/>
    <cellStyle name="Normal 87 27" xfId="2930" xr:uid="{00000000-0005-0000-0000-0000B90B0000}"/>
    <cellStyle name="Normal 87 28" xfId="2931" xr:uid="{00000000-0005-0000-0000-0000BA0B0000}"/>
    <cellStyle name="Normal 87 29" xfId="2932" xr:uid="{00000000-0005-0000-0000-0000BB0B0000}"/>
    <cellStyle name="Normal 87 3" xfId="2933" xr:uid="{00000000-0005-0000-0000-0000BC0B0000}"/>
    <cellStyle name="Normal 87 30" xfId="2934" xr:uid="{00000000-0005-0000-0000-0000BD0B0000}"/>
    <cellStyle name="Normal 87 31" xfId="2935" xr:uid="{00000000-0005-0000-0000-0000BE0B0000}"/>
    <cellStyle name="Normal 87 4" xfId="2936" xr:uid="{00000000-0005-0000-0000-0000BF0B0000}"/>
    <cellStyle name="Normal 87 5" xfId="2937" xr:uid="{00000000-0005-0000-0000-0000C00B0000}"/>
    <cellStyle name="Normal 87 6" xfId="2938" xr:uid="{00000000-0005-0000-0000-0000C10B0000}"/>
    <cellStyle name="Normal 87 7" xfId="2939" xr:uid="{00000000-0005-0000-0000-0000C20B0000}"/>
    <cellStyle name="Normal 87 8" xfId="2940" xr:uid="{00000000-0005-0000-0000-0000C30B0000}"/>
    <cellStyle name="Normal 87 9" xfId="2941" xr:uid="{00000000-0005-0000-0000-0000C40B0000}"/>
    <cellStyle name="Normal 870" xfId="2942" xr:uid="{00000000-0005-0000-0000-0000C50B0000}"/>
    <cellStyle name="Normal 871" xfId="2943" xr:uid="{00000000-0005-0000-0000-0000C60B0000}"/>
    <cellStyle name="Normal 872" xfId="2944" xr:uid="{00000000-0005-0000-0000-0000C70B0000}"/>
    <cellStyle name="Normal 873" xfId="2945" xr:uid="{00000000-0005-0000-0000-0000C80B0000}"/>
    <cellStyle name="Normal 874" xfId="2946" xr:uid="{00000000-0005-0000-0000-0000C90B0000}"/>
    <cellStyle name="Normal 875" xfId="2947" xr:uid="{00000000-0005-0000-0000-0000CA0B0000}"/>
    <cellStyle name="Normal 876" xfId="2948" xr:uid="{00000000-0005-0000-0000-0000CB0B0000}"/>
    <cellStyle name="Normal 877" xfId="2949" xr:uid="{00000000-0005-0000-0000-0000CC0B0000}"/>
    <cellStyle name="Normal 878" xfId="2950" xr:uid="{00000000-0005-0000-0000-0000CD0B0000}"/>
    <cellStyle name="Normal 879" xfId="2951" xr:uid="{00000000-0005-0000-0000-0000CE0B0000}"/>
    <cellStyle name="Normal 88" xfId="2952" xr:uid="{00000000-0005-0000-0000-0000CF0B0000}"/>
    <cellStyle name="Normal 88 10" xfId="2953" xr:uid="{00000000-0005-0000-0000-0000D00B0000}"/>
    <cellStyle name="Normal 88 11" xfId="2954" xr:uid="{00000000-0005-0000-0000-0000D10B0000}"/>
    <cellStyle name="Normal 88 12" xfId="2955" xr:uid="{00000000-0005-0000-0000-0000D20B0000}"/>
    <cellStyle name="Normal 88 13" xfId="2956" xr:uid="{00000000-0005-0000-0000-0000D30B0000}"/>
    <cellStyle name="Normal 88 14" xfId="2957" xr:uid="{00000000-0005-0000-0000-0000D40B0000}"/>
    <cellStyle name="Normal 88 15" xfId="2958" xr:uid="{00000000-0005-0000-0000-0000D50B0000}"/>
    <cellStyle name="Normal 88 16" xfId="2959" xr:uid="{00000000-0005-0000-0000-0000D60B0000}"/>
    <cellStyle name="Normal 88 17" xfId="2960" xr:uid="{00000000-0005-0000-0000-0000D70B0000}"/>
    <cellStyle name="Normal 88 18" xfId="2961" xr:uid="{00000000-0005-0000-0000-0000D80B0000}"/>
    <cellStyle name="Normal 88 19" xfId="2962" xr:uid="{00000000-0005-0000-0000-0000D90B0000}"/>
    <cellStyle name="Normal 88 2" xfId="2963" xr:uid="{00000000-0005-0000-0000-0000DA0B0000}"/>
    <cellStyle name="Normal 88 20" xfId="2964" xr:uid="{00000000-0005-0000-0000-0000DB0B0000}"/>
    <cellStyle name="Normal 88 21" xfId="2965" xr:uid="{00000000-0005-0000-0000-0000DC0B0000}"/>
    <cellStyle name="Normal 88 22" xfId="2966" xr:uid="{00000000-0005-0000-0000-0000DD0B0000}"/>
    <cellStyle name="Normal 88 23" xfId="2967" xr:uid="{00000000-0005-0000-0000-0000DE0B0000}"/>
    <cellStyle name="Normal 88 24" xfId="2968" xr:uid="{00000000-0005-0000-0000-0000DF0B0000}"/>
    <cellStyle name="Normal 88 25" xfId="2969" xr:uid="{00000000-0005-0000-0000-0000E00B0000}"/>
    <cellStyle name="Normal 88 26" xfId="2970" xr:uid="{00000000-0005-0000-0000-0000E10B0000}"/>
    <cellStyle name="Normal 88 27" xfId="2971" xr:uid="{00000000-0005-0000-0000-0000E20B0000}"/>
    <cellStyle name="Normal 88 28" xfId="2972" xr:uid="{00000000-0005-0000-0000-0000E30B0000}"/>
    <cellStyle name="Normal 88 29" xfId="2973" xr:uid="{00000000-0005-0000-0000-0000E40B0000}"/>
    <cellStyle name="Normal 88 3" xfId="2974" xr:uid="{00000000-0005-0000-0000-0000E50B0000}"/>
    <cellStyle name="Normal 88 30" xfId="2975" xr:uid="{00000000-0005-0000-0000-0000E60B0000}"/>
    <cellStyle name="Normal 88 4" xfId="2976" xr:uid="{00000000-0005-0000-0000-0000E70B0000}"/>
    <cellStyle name="Normal 88 5" xfId="2977" xr:uid="{00000000-0005-0000-0000-0000E80B0000}"/>
    <cellStyle name="Normal 88 6" xfId="2978" xr:uid="{00000000-0005-0000-0000-0000E90B0000}"/>
    <cellStyle name="Normal 88 7" xfId="2979" xr:uid="{00000000-0005-0000-0000-0000EA0B0000}"/>
    <cellStyle name="Normal 88 8" xfId="2980" xr:uid="{00000000-0005-0000-0000-0000EB0B0000}"/>
    <cellStyle name="Normal 88 9" xfId="2981" xr:uid="{00000000-0005-0000-0000-0000EC0B0000}"/>
    <cellStyle name="Normal 880" xfId="2982" xr:uid="{00000000-0005-0000-0000-0000ED0B0000}"/>
    <cellStyle name="Normal 881" xfId="2983" xr:uid="{00000000-0005-0000-0000-0000EE0B0000}"/>
    <cellStyle name="Normal 882" xfId="2984" xr:uid="{00000000-0005-0000-0000-0000EF0B0000}"/>
    <cellStyle name="Normal 883" xfId="2985" xr:uid="{00000000-0005-0000-0000-0000F00B0000}"/>
    <cellStyle name="Normal 884" xfId="2986" xr:uid="{00000000-0005-0000-0000-0000F10B0000}"/>
    <cellStyle name="Normal 885" xfId="2987" xr:uid="{00000000-0005-0000-0000-0000F20B0000}"/>
    <cellStyle name="Normal 886" xfId="2988" xr:uid="{00000000-0005-0000-0000-0000F30B0000}"/>
    <cellStyle name="Normal 887" xfId="2989" xr:uid="{00000000-0005-0000-0000-0000F40B0000}"/>
    <cellStyle name="Normal 888" xfId="2990" xr:uid="{00000000-0005-0000-0000-0000F50B0000}"/>
    <cellStyle name="Normal 889" xfId="2991" xr:uid="{00000000-0005-0000-0000-0000F60B0000}"/>
    <cellStyle name="Normal 89" xfId="2992" xr:uid="{00000000-0005-0000-0000-0000F70B0000}"/>
    <cellStyle name="Normal 89 10" xfId="2993" xr:uid="{00000000-0005-0000-0000-0000F80B0000}"/>
    <cellStyle name="Normal 89 11" xfId="2994" xr:uid="{00000000-0005-0000-0000-0000F90B0000}"/>
    <cellStyle name="Normal 89 12" xfId="2995" xr:uid="{00000000-0005-0000-0000-0000FA0B0000}"/>
    <cellStyle name="Normal 89 13" xfId="2996" xr:uid="{00000000-0005-0000-0000-0000FB0B0000}"/>
    <cellStyle name="Normal 89 14" xfId="2997" xr:uid="{00000000-0005-0000-0000-0000FC0B0000}"/>
    <cellStyle name="Normal 89 15" xfId="2998" xr:uid="{00000000-0005-0000-0000-0000FD0B0000}"/>
    <cellStyle name="Normal 89 16" xfId="2999" xr:uid="{00000000-0005-0000-0000-0000FE0B0000}"/>
    <cellStyle name="Normal 89 17" xfId="3000" xr:uid="{00000000-0005-0000-0000-0000FF0B0000}"/>
    <cellStyle name="Normal 89 18" xfId="3001" xr:uid="{00000000-0005-0000-0000-0000000C0000}"/>
    <cellStyle name="Normal 89 19" xfId="3002" xr:uid="{00000000-0005-0000-0000-0000010C0000}"/>
    <cellStyle name="Normal 89 2" xfId="3003" xr:uid="{00000000-0005-0000-0000-0000020C0000}"/>
    <cellStyle name="Normal 89 20" xfId="3004" xr:uid="{00000000-0005-0000-0000-0000030C0000}"/>
    <cellStyle name="Normal 89 21" xfId="3005" xr:uid="{00000000-0005-0000-0000-0000040C0000}"/>
    <cellStyle name="Normal 89 22" xfId="3006" xr:uid="{00000000-0005-0000-0000-0000050C0000}"/>
    <cellStyle name="Normal 89 23" xfId="3007" xr:uid="{00000000-0005-0000-0000-0000060C0000}"/>
    <cellStyle name="Normal 89 24" xfId="3008" xr:uid="{00000000-0005-0000-0000-0000070C0000}"/>
    <cellStyle name="Normal 89 25" xfId="3009" xr:uid="{00000000-0005-0000-0000-0000080C0000}"/>
    <cellStyle name="Normal 89 26" xfId="3010" xr:uid="{00000000-0005-0000-0000-0000090C0000}"/>
    <cellStyle name="Normal 89 27" xfId="3011" xr:uid="{00000000-0005-0000-0000-00000A0C0000}"/>
    <cellStyle name="Normal 89 28" xfId="3012" xr:uid="{00000000-0005-0000-0000-00000B0C0000}"/>
    <cellStyle name="Normal 89 29" xfId="3013" xr:uid="{00000000-0005-0000-0000-00000C0C0000}"/>
    <cellStyle name="Normal 89 3" xfId="3014" xr:uid="{00000000-0005-0000-0000-00000D0C0000}"/>
    <cellStyle name="Normal 89 30" xfId="3015" xr:uid="{00000000-0005-0000-0000-00000E0C0000}"/>
    <cellStyle name="Normal 89 4" xfId="3016" xr:uid="{00000000-0005-0000-0000-00000F0C0000}"/>
    <cellStyle name="Normal 89 5" xfId="3017" xr:uid="{00000000-0005-0000-0000-0000100C0000}"/>
    <cellStyle name="Normal 89 6" xfId="3018" xr:uid="{00000000-0005-0000-0000-0000110C0000}"/>
    <cellStyle name="Normal 89 7" xfId="3019" xr:uid="{00000000-0005-0000-0000-0000120C0000}"/>
    <cellStyle name="Normal 89 8" xfId="3020" xr:uid="{00000000-0005-0000-0000-0000130C0000}"/>
    <cellStyle name="Normal 89 9" xfId="3021" xr:uid="{00000000-0005-0000-0000-0000140C0000}"/>
    <cellStyle name="Normal 890" xfId="3022" xr:uid="{00000000-0005-0000-0000-0000150C0000}"/>
    <cellStyle name="Normal 891" xfId="3023" xr:uid="{00000000-0005-0000-0000-0000160C0000}"/>
    <cellStyle name="Normal 892" xfId="3024" xr:uid="{00000000-0005-0000-0000-0000170C0000}"/>
    <cellStyle name="Normal 893" xfId="3025" xr:uid="{00000000-0005-0000-0000-0000180C0000}"/>
    <cellStyle name="Normal 894" xfId="3026" xr:uid="{00000000-0005-0000-0000-0000190C0000}"/>
    <cellStyle name="Normal 895" xfId="3027" xr:uid="{00000000-0005-0000-0000-00001A0C0000}"/>
    <cellStyle name="Normal 896" xfId="3028" xr:uid="{00000000-0005-0000-0000-00001B0C0000}"/>
    <cellStyle name="Normal 897" xfId="3029" xr:uid="{00000000-0005-0000-0000-00001C0C0000}"/>
    <cellStyle name="Normal 898" xfId="3030" xr:uid="{00000000-0005-0000-0000-00001D0C0000}"/>
    <cellStyle name="Normal 899" xfId="3031" xr:uid="{00000000-0005-0000-0000-00001E0C0000}"/>
    <cellStyle name="Normal 9" xfId="3032" xr:uid="{00000000-0005-0000-0000-00001F0C0000}"/>
    <cellStyle name="Normal 9 2" xfId="3033" xr:uid="{00000000-0005-0000-0000-0000200C0000}"/>
    <cellStyle name="Normal 9 2 2" xfId="3034" xr:uid="{00000000-0005-0000-0000-0000210C0000}"/>
    <cellStyle name="Normal 9 2 2 2" xfId="3035" xr:uid="{00000000-0005-0000-0000-0000220C0000}"/>
    <cellStyle name="Normal 9 2 2 2 2" xfId="3036" xr:uid="{00000000-0005-0000-0000-0000230C0000}"/>
    <cellStyle name="Normal 9 2 2 2 2 2" xfId="3037" xr:uid="{00000000-0005-0000-0000-0000240C0000}"/>
    <cellStyle name="Normal 9 2 2 2 2 3" xfId="3038" xr:uid="{00000000-0005-0000-0000-0000250C0000}"/>
    <cellStyle name="Normal 9 2 2 3" xfId="3039" xr:uid="{00000000-0005-0000-0000-0000260C0000}"/>
    <cellStyle name="Normal 9 2 2 4" xfId="3040" xr:uid="{00000000-0005-0000-0000-0000270C0000}"/>
    <cellStyle name="Normal 9 3" xfId="3041" xr:uid="{00000000-0005-0000-0000-0000280C0000}"/>
    <cellStyle name="Normal 9 4" xfId="3042" xr:uid="{00000000-0005-0000-0000-0000290C0000}"/>
    <cellStyle name="Normal 9 5" xfId="3614" xr:uid="{00000000-0005-0000-0000-00002A0C0000}"/>
    <cellStyle name="Normal 9 6" xfId="3615" xr:uid="{00000000-0005-0000-0000-00002B0C0000}"/>
    <cellStyle name="Normal 90" xfId="3043" xr:uid="{00000000-0005-0000-0000-00002C0C0000}"/>
    <cellStyle name="Normal 90 10" xfId="3044" xr:uid="{00000000-0005-0000-0000-00002D0C0000}"/>
    <cellStyle name="Normal 90 11" xfId="3045" xr:uid="{00000000-0005-0000-0000-00002E0C0000}"/>
    <cellStyle name="Normal 90 12" xfId="3046" xr:uid="{00000000-0005-0000-0000-00002F0C0000}"/>
    <cellStyle name="Normal 90 13" xfId="3047" xr:uid="{00000000-0005-0000-0000-0000300C0000}"/>
    <cellStyle name="Normal 90 14" xfId="3048" xr:uid="{00000000-0005-0000-0000-0000310C0000}"/>
    <cellStyle name="Normal 90 15" xfId="3049" xr:uid="{00000000-0005-0000-0000-0000320C0000}"/>
    <cellStyle name="Normal 90 16" xfId="3050" xr:uid="{00000000-0005-0000-0000-0000330C0000}"/>
    <cellStyle name="Normal 90 17" xfId="3051" xr:uid="{00000000-0005-0000-0000-0000340C0000}"/>
    <cellStyle name="Normal 90 18" xfId="3052" xr:uid="{00000000-0005-0000-0000-0000350C0000}"/>
    <cellStyle name="Normal 90 19" xfId="3053" xr:uid="{00000000-0005-0000-0000-0000360C0000}"/>
    <cellStyle name="Normal 90 2" xfId="3054" xr:uid="{00000000-0005-0000-0000-0000370C0000}"/>
    <cellStyle name="Normal 90 20" xfId="3055" xr:uid="{00000000-0005-0000-0000-0000380C0000}"/>
    <cellStyle name="Normal 90 21" xfId="3056" xr:uid="{00000000-0005-0000-0000-0000390C0000}"/>
    <cellStyle name="Normal 90 22" xfId="3057" xr:uid="{00000000-0005-0000-0000-00003A0C0000}"/>
    <cellStyle name="Normal 90 23" xfId="3058" xr:uid="{00000000-0005-0000-0000-00003B0C0000}"/>
    <cellStyle name="Normal 90 24" xfId="3059" xr:uid="{00000000-0005-0000-0000-00003C0C0000}"/>
    <cellStyle name="Normal 90 25" xfId="3060" xr:uid="{00000000-0005-0000-0000-00003D0C0000}"/>
    <cellStyle name="Normal 90 26" xfId="3061" xr:uid="{00000000-0005-0000-0000-00003E0C0000}"/>
    <cellStyle name="Normal 90 27" xfId="3062" xr:uid="{00000000-0005-0000-0000-00003F0C0000}"/>
    <cellStyle name="Normal 90 28" xfId="3063" xr:uid="{00000000-0005-0000-0000-0000400C0000}"/>
    <cellStyle name="Normal 90 29" xfId="3064" xr:uid="{00000000-0005-0000-0000-0000410C0000}"/>
    <cellStyle name="Normal 90 3" xfId="3065" xr:uid="{00000000-0005-0000-0000-0000420C0000}"/>
    <cellStyle name="Normal 90 30" xfId="3066" xr:uid="{00000000-0005-0000-0000-0000430C0000}"/>
    <cellStyle name="Normal 90 4" xfId="3067" xr:uid="{00000000-0005-0000-0000-0000440C0000}"/>
    <cellStyle name="Normal 90 5" xfId="3068" xr:uid="{00000000-0005-0000-0000-0000450C0000}"/>
    <cellStyle name="Normal 90 6" xfId="3069" xr:uid="{00000000-0005-0000-0000-0000460C0000}"/>
    <cellStyle name="Normal 90 7" xfId="3070" xr:uid="{00000000-0005-0000-0000-0000470C0000}"/>
    <cellStyle name="Normal 90 8" xfId="3071" xr:uid="{00000000-0005-0000-0000-0000480C0000}"/>
    <cellStyle name="Normal 90 9" xfId="3072" xr:uid="{00000000-0005-0000-0000-0000490C0000}"/>
    <cellStyle name="Normal 900" xfId="3073" xr:uid="{00000000-0005-0000-0000-00004A0C0000}"/>
    <cellStyle name="Normal 901" xfId="3074" xr:uid="{00000000-0005-0000-0000-00004B0C0000}"/>
    <cellStyle name="Normal 902" xfId="3075" xr:uid="{00000000-0005-0000-0000-00004C0C0000}"/>
    <cellStyle name="Normal 903" xfId="3076" xr:uid="{00000000-0005-0000-0000-00004D0C0000}"/>
    <cellStyle name="Normal 904" xfId="3077" xr:uid="{00000000-0005-0000-0000-00004E0C0000}"/>
    <cellStyle name="Normal 905" xfId="3078" xr:uid="{00000000-0005-0000-0000-00004F0C0000}"/>
    <cellStyle name="Normal 906" xfId="3079" xr:uid="{00000000-0005-0000-0000-0000500C0000}"/>
    <cellStyle name="Normal 907" xfId="3080" xr:uid="{00000000-0005-0000-0000-0000510C0000}"/>
    <cellStyle name="Normal 908" xfId="3081" xr:uid="{00000000-0005-0000-0000-0000520C0000}"/>
    <cellStyle name="Normal 909" xfId="3082" xr:uid="{00000000-0005-0000-0000-0000530C0000}"/>
    <cellStyle name="Normal 91" xfId="3083" xr:uid="{00000000-0005-0000-0000-0000540C0000}"/>
    <cellStyle name="Normal 91 10" xfId="3084" xr:uid="{00000000-0005-0000-0000-0000550C0000}"/>
    <cellStyle name="Normal 91 11" xfId="3085" xr:uid="{00000000-0005-0000-0000-0000560C0000}"/>
    <cellStyle name="Normal 91 12" xfId="3086" xr:uid="{00000000-0005-0000-0000-0000570C0000}"/>
    <cellStyle name="Normal 91 13" xfId="3087" xr:uid="{00000000-0005-0000-0000-0000580C0000}"/>
    <cellStyle name="Normal 91 14" xfId="3088" xr:uid="{00000000-0005-0000-0000-0000590C0000}"/>
    <cellStyle name="Normal 91 15" xfId="3089" xr:uid="{00000000-0005-0000-0000-00005A0C0000}"/>
    <cellStyle name="Normal 91 16" xfId="3090" xr:uid="{00000000-0005-0000-0000-00005B0C0000}"/>
    <cellStyle name="Normal 91 17" xfId="3091" xr:uid="{00000000-0005-0000-0000-00005C0C0000}"/>
    <cellStyle name="Normal 91 18" xfId="3092" xr:uid="{00000000-0005-0000-0000-00005D0C0000}"/>
    <cellStyle name="Normal 91 19" xfId="3093" xr:uid="{00000000-0005-0000-0000-00005E0C0000}"/>
    <cellStyle name="Normal 91 2" xfId="3094" xr:uid="{00000000-0005-0000-0000-00005F0C0000}"/>
    <cellStyle name="Normal 91 20" xfId="3095" xr:uid="{00000000-0005-0000-0000-0000600C0000}"/>
    <cellStyle name="Normal 91 21" xfId="3096" xr:uid="{00000000-0005-0000-0000-0000610C0000}"/>
    <cellStyle name="Normal 91 22" xfId="3097" xr:uid="{00000000-0005-0000-0000-0000620C0000}"/>
    <cellStyle name="Normal 91 23" xfId="3098" xr:uid="{00000000-0005-0000-0000-0000630C0000}"/>
    <cellStyle name="Normal 91 24" xfId="3099" xr:uid="{00000000-0005-0000-0000-0000640C0000}"/>
    <cellStyle name="Normal 91 25" xfId="3100" xr:uid="{00000000-0005-0000-0000-0000650C0000}"/>
    <cellStyle name="Normal 91 26" xfId="3101" xr:uid="{00000000-0005-0000-0000-0000660C0000}"/>
    <cellStyle name="Normal 91 27" xfId="3102" xr:uid="{00000000-0005-0000-0000-0000670C0000}"/>
    <cellStyle name="Normal 91 28" xfId="3103" xr:uid="{00000000-0005-0000-0000-0000680C0000}"/>
    <cellStyle name="Normal 91 29" xfId="3104" xr:uid="{00000000-0005-0000-0000-0000690C0000}"/>
    <cellStyle name="Normal 91 3" xfId="3105" xr:uid="{00000000-0005-0000-0000-00006A0C0000}"/>
    <cellStyle name="Normal 91 30" xfId="3106" xr:uid="{00000000-0005-0000-0000-00006B0C0000}"/>
    <cellStyle name="Normal 91 4" xfId="3107" xr:uid="{00000000-0005-0000-0000-00006C0C0000}"/>
    <cellStyle name="Normal 91 5" xfId="3108" xr:uid="{00000000-0005-0000-0000-00006D0C0000}"/>
    <cellStyle name="Normal 91 6" xfId="3109" xr:uid="{00000000-0005-0000-0000-00006E0C0000}"/>
    <cellStyle name="Normal 91 7" xfId="3110" xr:uid="{00000000-0005-0000-0000-00006F0C0000}"/>
    <cellStyle name="Normal 91 8" xfId="3111" xr:uid="{00000000-0005-0000-0000-0000700C0000}"/>
    <cellStyle name="Normal 91 9" xfId="3112" xr:uid="{00000000-0005-0000-0000-0000710C0000}"/>
    <cellStyle name="Normal 910" xfId="3113" xr:uid="{00000000-0005-0000-0000-0000720C0000}"/>
    <cellStyle name="Normal 911" xfId="3114" xr:uid="{00000000-0005-0000-0000-0000730C0000}"/>
    <cellStyle name="Normal 912" xfId="3115" xr:uid="{00000000-0005-0000-0000-0000740C0000}"/>
    <cellStyle name="Normal 913" xfId="3116" xr:uid="{00000000-0005-0000-0000-0000750C0000}"/>
    <cellStyle name="Normal 914" xfId="3117" xr:uid="{00000000-0005-0000-0000-0000760C0000}"/>
    <cellStyle name="Normal 915" xfId="3118" xr:uid="{00000000-0005-0000-0000-0000770C0000}"/>
    <cellStyle name="Normal 916" xfId="3119" xr:uid="{00000000-0005-0000-0000-0000780C0000}"/>
    <cellStyle name="Normal 917" xfId="3120" xr:uid="{00000000-0005-0000-0000-0000790C0000}"/>
    <cellStyle name="Normal 918" xfId="3121" xr:uid="{00000000-0005-0000-0000-00007A0C0000}"/>
    <cellStyle name="Normal 919" xfId="3122" xr:uid="{00000000-0005-0000-0000-00007B0C0000}"/>
    <cellStyle name="Normal 92" xfId="3123" xr:uid="{00000000-0005-0000-0000-00007C0C0000}"/>
    <cellStyle name="Normal 92 10" xfId="3124" xr:uid="{00000000-0005-0000-0000-00007D0C0000}"/>
    <cellStyle name="Normal 92 11" xfId="3125" xr:uid="{00000000-0005-0000-0000-00007E0C0000}"/>
    <cellStyle name="Normal 92 12" xfId="3126" xr:uid="{00000000-0005-0000-0000-00007F0C0000}"/>
    <cellStyle name="Normal 92 13" xfId="3127" xr:uid="{00000000-0005-0000-0000-0000800C0000}"/>
    <cellStyle name="Normal 92 14" xfId="3128" xr:uid="{00000000-0005-0000-0000-0000810C0000}"/>
    <cellStyle name="Normal 92 15" xfId="3129" xr:uid="{00000000-0005-0000-0000-0000820C0000}"/>
    <cellStyle name="Normal 92 16" xfId="3130" xr:uid="{00000000-0005-0000-0000-0000830C0000}"/>
    <cellStyle name="Normal 92 17" xfId="3131" xr:uid="{00000000-0005-0000-0000-0000840C0000}"/>
    <cellStyle name="Normal 92 18" xfId="3132" xr:uid="{00000000-0005-0000-0000-0000850C0000}"/>
    <cellStyle name="Normal 92 19" xfId="3133" xr:uid="{00000000-0005-0000-0000-0000860C0000}"/>
    <cellStyle name="Normal 92 2" xfId="3134" xr:uid="{00000000-0005-0000-0000-0000870C0000}"/>
    <cellStyle name="Normal 92 20" xfId="3135" xr:uid="{00000000-0005-0000-0000-0000880C0000}"/>
    <cellStyle name="Normal 92 21" xfId="3136" xr:uid="{00000000-0005-0000-0000-0000890C0000}"/>
    <cellStyle name="Normal 92 22" xfId="3137" xr:uid="{00000000-0005-0000-0000-00008A0C0000}"/>
    <cellStyle name="Normal 92 23" xfId="3138" xr:uid="{00000000-0005-0000-0000-00008B0C0000}"/>
    <cellStyle name="Normal 92 24" xfId="3139" xr:uid="{00000000-0005-0000-0000-00008C0C0000}"/>
    <cellStyle name="Normal 92 25" xfId="3140" xr:uid="{00000000-0005-0000-0000-00008D0C0000}"/>
    <cellStyle name="Normal 92 26" xfId="3141" xr:uid="{00000000-0005-0000-0000-00008E0C0000}"/>
    <cellStyle name="Normal 92 27" xfId="3142" xr:uid="{00000000-0005-0000-0000-00008F0C0000}"/>
    <cellStyle name="Normal 92 28" xfId="3143" xr:uid="{00000000-0005-0000-0000-0000900C0000}"/>
    <cellStyle name="Normal 92 29" xfId="3144" xr:uid="{00000000-0005-0000-0000-0000910C0000}"/>
    <cellStyle name="Normal 92 3" xfId="3145" xr:uid="{00000000-0005-0000-0000-0000920C0000}"/>
    <cellStyle name="Normal 92 30" xfId="3146" xr:uid="{00000000-0005-0000-0000-0000930C0000}"/>
    <cellStyle name="Normal 92 4" xfId="3147" xr:uid="{00000000-0005-0000-0000-0000940C0000}"/>
    <cellStyle name="Normal 92 5" xfId="3148" xr:uid="{00000000-0005-0000-0000-0000950C0000}"/>
    <cellStyle name="Normal 92 6" xfId="3149" xr:uid="{00000000-0005-0000-0000-0000960C0000}"/>
    <cellStyle name="Normal 92 7" xfId="3150" xr:uid="{00000000-0005-0000-0000-0000970C0000}"/>
    <cellStyle name="Normal 92 8" xfId="3151" xr:uid="{00000000-0005-0000-0000-0000980C0000}"/>
    <cellStyle name="Normal 92 9" xfId="3152" xr:uid="{00000000-0005-0000-0000-0000990C0000}"/>
    <cellStyle name="Normal 920" xfId="3153" xr:uid="{00000000-0005-0000-0000-00009A0C0000}"/>
    <cellStyle name="Normal 921" xfId="3154" xr:uid="{00000000-0005-0000-0000-00009B0C0000}"/>
    <cellStyle name="Normal 922" xfId="3155" xr:uid="{00000000-0005-0000-0000-00009C0C0000}"/>
    <cellStyle name="Normal 923" xfId="3156" xr:uid="{00000000-0005-0000-0000-00009D0C0000}"/>
    <cellStyle name="Normal 924" xfId="3157" xr:uid="{00000000-0005-0000-0000-00009E0C0000}"/>
    <cellStyle name="Normal 925" xfId="3158" xr:uid="{00000000-0005-0000-0000-00009F0C0000}"/>
    <cellStyle name="Normal 926" xfId="3159" xr:uid="{00000000-0005-0000-0000-0000A00C0000}"/>
    <cellStyle name="Normal 927" xfId="3160" xr:uid="{00000000-0005-0000-0000-0000A10C0000}"/>
    <cellStyle name="Normal 928" xfId="3161" xr:uid="{00000000-0005-0000-0000-0000A20C0000}"/>
    <cellStyle name="Normal 929" xfId="3162" xr:uid="{00000000-0005-0000-0000-0000A30C0000}"/>
    <cellStyle name="Normal 93" xfId="3163" xr:uid="{00000000-0005-0000-0000-0000A40C0000}"/>
    <cellStyle name="Normal 93 10" xfId="3164" xr:uid="{00000000-0005-0000-0000-0000A50C0000}"/>
    <cellStyle name="Normal 93 11" xfId="3165" xr:uid="{00000000-0005-0000-0000-0000A60C0000}"/>
    <cellStyle name="Normal 93 12" xfId="3166" xr:uid="{00000000-0005-0000-0000-0000A70C0000}"/>
    <cellStyle name="Normal 93 13" xfId="3167" xr:uid="{00000000-0005-0000-0000-0000A80C0000}"/>
    <cellStyle name="Normal 93 14" xfId="3168" xr:uid="{00000000-0005-0000-0000-0000A90C0000}"/>
    <cellStyle name="Normal 93 15" xfId="3169" xr:uid="{00000000-0005-0000-0000-0000AA0C0000}"/>
    <cellStyle name="Normal 93 16" xfId="3170" xr:uid="{00000000-0005-0000-0000-0000AB0C0000}"/>
    <cellStyle name="Normal 93 17" xfId="3171" xr:uid="{00000000-0005-0000-0000-0000AC0C0000}"/>
    <cellStyle name="Normal 93 18" xfId="3172" xr:uid="{00000000-0005-0000-0000-0000AD0C0000}"/>
    <cellStyle name="Normal 93 19" xfId="3173" xr:uid="{00000000-0005-0000-0000-0000AE0C0000}"/>
    <cellStyle name="Normal 93 2" xfId="3174" xr:uid="{00000000-0005-0000-0000-0000AF0C0000}"/>
    <cellStyle name="Normal 93 20" xfId="3175" xr:uid="{00000000-0005-0000-0000-0000B00C0000}"/>
    <cellStyle name="Normal 93 21" xfId="3176" xr:uid="{00000000-0005-0000-0000-0000B10C0000}"/>
    <cellStyle name="Normal 93 22" xfId="3177" xr:uid="{00000000-0005-0000-0000-0000B20C0000}"/>
    <cellStyle name="Normal 93 23" xfId="3178" xr:uid="{00000000-0005-0000-0000-0000B30C0000}"/>
    <cellStyle name="Normal 93 24" xfId="3179" xr:uid="{00000000-0005-0000-0000-0000B40C0000}"/>
    <cellStyle name="Normal 93 25" xfId="3180" xr:uid="{00000000-0005-0000-0000-0000B50C0000}"/>
    <cellStyle name="Normal 93 26" xfId="3181" xr:uid="{00000000-0005-0000-0000-0000B60C0000}"/>
    <cellStyle name="Normal 93 27" xfId="3182" xr:uid="{00000000-0005-0000-0000-0000B70C0000}"/>
    <cellStyle name="Normal 93 28" xfId="3183" xr:uid="{00000000-0005-0000-0000-0000B80C0000}"/>
    <cellStyle name="Normal 93 29" xfId="3184" xr:uid="{00000000-0005-0000-0000-0000B90C0000}"/>
    <cellStyle name="Normal 93 3" xfId="3185" xr:uid="{00000000-0005-0000-0000-0000BA0C0000}"/>
    <cellStyle name="Normal 93 30" xfId="3186" xr:uid="{00000000-0005-0000-0000-0000BB0C0000}"/>
    <cellStyle name="Normal 93 31" xfId="3187" xr:uid="{00000000-0005-0000-0000-0000BC0C0000}"/>
    <cellStyle name="Normal 93 4" xfId="3188" xr:uid="{00000000-0005-0000-0000-0000BD0C0000}"/>
    <cellStyle name="Normal 93 5" xfId="3189" xr:uid="{00000000-0005-0000-0000-0000BE0C0000}"/>
    <cellStyle name="Normal 93 6" xfId="3190" xr:uid="{00000000-0005-0000-0000-0000BF0C0000}"/>
    <cellStyle name="Normal 93 7" xfId="3191" xr:uid="{00000000-0005-0000-0000-0000C00C0000}"/>
    <cellStyle name="Normal 93 8" xfId="3192" xr:uid="{00000000-0005-0000-0000-0000C10C0000}"/>
    <cellStyle name="Normal 93 9" xfId="3193" xr:uid="{00000000-0005-0000-0000-0000C20C0000}"/>
    <cellStyle name="Normal 930" xfId="3194" xr:uid="{00000000-0005-0000-0000-0000C30C0000}"/>
    <cellStyle name="Normal 931" xfId="3195" xr:uid="{00000000-0005-0000-0000-0000C40C0000}"/>
    <cellStyle name="Normal 932" xfId="3196" xr:uid="{00000000-0005-0000-0000-0000C50C0000}"/>
    <cellStyle name="Normal 933" xfId="3197" xr:uid="{00000000-0005-0000-0000-0000C60C0000}"/>
    <cellStyle name="Normal 934" xfId="3198" xr:uid="{00000000-0005-0000-0000-0000C70C0000}"/>
    <cellStyle name="Normal 935" xfId="3199" xr:uid="{00000000-0005-0000-0000-0000C80C0000}"/>
    <cellStyle name="Normal 936" xfId="3200" xr:uid="{00000000-0005-0000-0000-0000C90C0000}"/>
    <cellStyle name="Normal 937" xfId="3201" xr:uid="{00000000-0005-0000-0000-0000CA0C0000}"/>
    <cellStyle name="Normal 938" xfId="3202" xr:uid="{00000000-0005-0000-0000-0000CB0C0000}"/>
    <cellStyle name="Normal 939" xfId="3203" xr:uid="{00000000-0005-0000-0000-0000CC0C0000}"/>
    <cellStyle name="Normal 94" xfId="3204" xr:uid="{00000000-0005-0000-0000-0000CD0C0000}"/>
    <cellStyle name="Normal 94 10" xfId="3205" xr:uid="{00000000-0005-0000-0000-0000CE0C0000}"/>
    <cellStyle name="Normal 94 11" xfId="3206" xr:uid="{00000000-0005-0000-0000-0000CF0C0000}"/>
    <cellStyle name="Normal 94 12" xfId="3207" xr:uid="{00000000-0005-0000-0000-0000D00C0000}"/>
    <cellStyle name="Normal 94 13" xfId="3208" xr:uid="{00000000-0005-0000-0000-0000D10C0000}"/>
    <cellStyle name="Normal 94 14" xfId="3209" xr:uid="{00000000-0005-0000-0000-0000D20C0000}"/>
    <cellStyle name="Normal 94 15" xfId="3210" xr:uid="{00000000-0005-0000-0000-0000D30C0000}"/>
    <cellStyle name="Normal 94 16" xfId="3211" xr:uid="{00000000-0005-0000-0000-0000D40C0000}"/>
    <cellStyle name="Normal 94 17" xfId="3212" xr:uid="{00000000-0005-0000-0000-0000D50C0000}"/>
    <cellStyle name="Normal 94 18" xfId="3213" xr:uid="{00000000-0005-0000-0000-0000D60C0000}"/>
    <cellStyle name="Normal 94 19" xfId="3214" xr:uid="{00000000-0005-0000-0000-0000D70C0000}"/>
    <cellStyle name="Normal 94 2" xfId="3215" xr:uid="{00000000-0005-0000-0000-0000D80C0000}"/>
    <cellStyle name="Normal 94 20" xfId="3216" xr:uid="{00000000-0005-0000-0000-0000D90C0000}"/>
    <cellStyle name="Normal 94 21" xfId="3217" xr:uid="{00000000-0005-0000-0000-0000DA0C0000}"/>
    <cellStyle name="Normal 94 22" xfId="3218" xr:uid="{00000000-0005-0000-0000-0000DB0C0000}"/>
    <cellStyle name="Normal 94 23" xfId="3219" xr:uid="{00000000-0005-0000-0000-0000DC0C0000}"/>
    <cellStyle name="Normal 94 24" xfId="3220" xr:uid="{00000000-0005-0000-0000-0000DD0C0000}"/>
    <cellStyle name="Normal 94 25" xfId="3221" xr:uid="{00000000-0005-0000-0000-0000DE0C0000}"/>
    <cellStyle name="Normal 94 26" xfId="3222" xr:uid="{00000000-0005-0000-0000-0000DF0C0000}"/>
    <cellStyle name="Normal 94 27" xfId="3223" xr:uid="{00000000-0005-0000-0000-0000E00C0000}"/>
    <cellStyle name="Normal 94 28" xfId="3224" xr:uid="{00000000-0005-0000-0000-0000E10C0000}"/>
    <cellStyle name="Normal 94 29" xfId="3225" xr:uid="{00000000-0005-0000-0000-0000E20C0000}"/>
    <cellStyle name="Normal 94 3" xfId="3226" xr:uid="{00000000-0005-0000-0000-0000E30C0000}"/>
    <cellStyle name="Normal 94 30" xfId="3227" xr:uid="{00000000-0005-0000-0000-0000E40C0000}"/>
    <cellStyle name="Normal 94 4" xfId="3228" xr:uid="{00000000-0005-0000-0000-0000E50C0000}"/>
    <cellStyle name="Normal 94 5" xfId="3229" xr:uid="{00000000-0005-0000-0000-0000E60C0000}"/>
    <cellStyle name="Normal 94 6" xfId="3230" xr:uid="{00000000-0005-0000-0000-0000E70C0000}"/>
    <cellStyle name="Normal 94 7" xfId="3231" xr:uid="{00000000-0005-0000-0000-0000E80C0000}"/>
    <cellStyle name="Normal 94 8" xfId="3232" xr:uid="{00000000-0005-0000-0000-0000E90C0000}"/>
    <cellStyle name="Normal 94 9" xfId="3233" xr:uid="{00000000-0005-0000-0000-0000EA0C0000}"/>
    <cellStyle name="Normal 940" xfId="3234" xr:uid="{00000000-0005-0000-0000-0000EB0C0000}"/>
    <cellStyle name="Normal 941" xfId="3235" xr:uid="{00000000-0005-0000-0000-0000EC0C0000}"/>
    <cellStyle name="Normal 942" xfId="3236" xr:uid="{00000000-0005-0000-0000-0000ED0C0000}"/>
    <cellStyle name="Normal 943" xfId="3237" xr:uid="{00000000-0005-0000-0000-0000EE0C0000}"/>
    <cellStyle name="Normal 944" xfId="3238" xr:uid="{00000000-0005-0000-0000-0000EF0C0000}"/>
    <cellStyle name="Normal 945" xfId="3239" xr:uid="{00000000-0005-0000-0000-0000F00C0000}"/>
    <cellStyle name="Normal 946" xfId="3240" xr:uid="{00000000-0005-0000-0000-0000F10C0000}"/>
    <cellStyle name="Normal 947" xfId="3241" xr:uid="{00000000-0005-0000-0000-0000F20C0000}"/>
    <cellStyle name="Normal 948" xfId="3242" xr:uid="{00000000-0005-0000-0000-0000F30C0000}"/>
    <cellStyle name="Normal 949" xfId="3243" xr:uid="{00000000-0005-0000-0000-0000F40C0000}"/>
    <cellStyle name="Normal 95" xfId="3244" xr:uid="{00000000-0005-0000-0000-0000F50C0000}"/>
    <cellStyle name="Normal 95 10" xfId="3245" xr:uid="{00000000-0005-0000-0000-0000F60C0000}"/>
    <cellStyle name="Normal 95 11" xfId="3246" xr:uid="{00000000-0005-0000-0000-0000F70C0000}"/>
    <cellStyle name="Normal 95 12" xfId="3247" xr:uid="{00000000-0005-0000-0000-0000F80C0000}"/>
    <cellStyle name="Normal 95 13" xfId="3248" xr:uid="{00000000-0005-0000-0000-0000F90C0000}"/>
    <cellStyle name="Normal 95 14" xfId="3249" xr:uid="{00000000-0005-0000-0000-0000FA0C0000}"/>
    <cellStyle name="Normal 95 15" xfId="3250" xr:uid="{00000000-0005-0000-0000-0000FB0C0000}"/>
    <cellStyle name="Normal 95 16" xfId="3251" xr:uid="{00000000-0005-0000-0000-0000FC0C0000}"/>
    <cellStyle name="Normal 95 17" xfId="3252" xr:uid="{00000000-0005-0000-0000-0000FD0C0000}"/>
    <cellStyle name="Normal 95 18" xfId="3253" xr:uid="{00000000-0005-0000-0000-0000FE0C0000}"/>
    <cellStyle name="Normal 95 19" xfId="3254" xr:uid="{00000000-0005-0000-0000-0000FF0C0000}"/>
    <cellStyle name="Normal 95 2" xfId="3255" xr:uid="{00000000-0005-0000-0000-0000000D0000}"/>
    <cellStyle name="Normal 95 20" xfId="3256" xr:uid="{00000000-0005-0000-0000-0000010D0000}"/>
    <cellStyle name="Normal 95 21" xfId="3257" xr:uid="{00000000-0005-0000-0000-0000020D0000}"/>
    <cellStyle name="Normal 95 22" xfId="3258" xr:uid="{00000000-0005-0000-0000-0000030D0000}"/>
    <cellStyle name="Normal 95 23" xfId="3259" xr:uid="{00000000-0005-0000-0000-0000040D0000}"/>
    <cellStyle name="Normal 95 24" xfId="3260" xr:uid="{00000000-0005-0000-0000-0000050D0000}"/>
    <cellStyle name="Normal 95 25" xfId="3261" xr:uid="{00000000-0005-0000-0000-0000060D0000}"/>
    <cellStyle name="Normal 95 26" xfId="3262" xr:uid="{00000000-0005-0000-0000-0000070D0000}"/>
    <cellStyle name="Normal 95 27" xfId="3263" xr:uid="{00000000-0005-0000-0000-0000080D0000}"/>
    <cellStyle name="Normal 95 28" xfId="3264" xr:uid="{00000000-0005-0000-0000-0000090D0000}"/>
    <cellStyle name="Normal 95 29" xfId="3265" xr:uid="{00000000-0005-0000-0000-00000A0D0000}"/>
    <cellStyle name="Normal 95 3" xfId="3266" xr:uid="{00000000-0005-0000-0000-00000B0D0000}"/>
    <cellStyle name="Normal 95 30" xfId="3267" xr:uid="{00000000-0005-0000-0000-00000C0D0000}"/>
    <cellStyle name="Normal 95 4" xfId="3268" xr:uid="{00000000-0005-0000-0000-00000D0D0000}"/>
    <cellStyle name="Normal 95 5" xfId="3269" xr:uid="{00000000-0005-0000-0000-00000E0D0000}"/>
    <cellStyle name="Normal 95 6" xfId="3270" xr:uid="{00000000-0005-0000-0000-00000F0D0000}"/>
    <cellStyle name="Normal 95 7" xfId="3271" xr:uid="{00000000-0005-0000-0000-0000100D0000}"/>
    <cellStyle name="Normal 95 8" xfId="3272" xr:uid="{00000000-0005-0000-0000-0000110D0000}"/>
    <cellStyle name="Normal 95 9" xfId="3273" xr:uid="{00000000-0005-0000-0000-0000120D0000}"/>
    <cellStyle name="Normal 950" xfId="3274" xr:uid="{00000000-0005-0000-0000-0000130D0000}"/>
    <cellStyle name="Normal 951" xfId="3275" xr:uid="{00000000-0005-0000-0000-0000140D0000}"/>
    <cellStyle name="Normal 952" xfId="3276" xr:uid="{00000000-0005-0000-0000-0000150D0000}"/>
    <cellStyle name="Normal 953" xfId="3277" xr:uid="{00000000-0005-0000-0000-0000160D0000}"/>
    <cellStyle name="Normal 954" xfId="3278" xr:uid="{00000000-0005-0000-0000-0000170D0000}"/>
    <cellStyle name="Normal 955" xfId="3279" xr:uid="{00000000-0005-0000-0000-0000180D0000}"/>
    <cellStyle name="Normal 956" xfId="3280" xr:uid="{00000000-0005-0000-0000-0000190D0000}"/>
    <cellStyle name="Normal 957" xfId="3281" xr:uid="{00000000-0005-0000-0000-00001A0D0000}"/>
    <cellStyle name="Normal 958" xfId="3282" xr:uid="{00000000-0005-0000-0000-00001B0D0000}"/>
    <cellStyle name="Normal 959" xfId="3283" xr:uid="{00000000-0005-0000-0000-00001C0D0000}"/>
    <cellStyle name="Normal 96" xfId="3284" xr:uid="{00000000-0005-0000-0000-00001D0D0000}"/>
    <cellStyle name="Normal 96 10" xfId="3285" xr:uid="{00000000-0005-0000-0000-00001E0D0000}"/>
    <cellStyle name="Normal 96 11" xfId="3286" xr:uid="{00000000-0005-0000-0000-00001F0D0000}"/>
    <cellStyle name="Normal 96 12" xfId="3287" xr:uid="{00000000-0005-0000-0000-0000200D0000}"/>
    <cellStyle name="Normal 96 13" xfId="3288" xr:uid="{00000000-0005-0000-0000-0000210D0000}"/>
    <cellStyle name="Normal 96 14" xfId="3289" xr:uid="{00000000-0005-0000-0000-0000220D0000}"/>
    <cellStyle name="Normal 96 15" xfId="3290" xr:uid="{00000000-0005-0000-0000-0000230D0000}"/>
    <cellStyle name="Normal 96 16" xfId="3291" xr:uid="{00000000-0005-0000-0000-0000240D0000}"/>
    <cellStyle name="Normal 96 17" xfId="3292" xr:uid="{00000000-0005-0000-0000-0000250D0000}"/>
    <cellStyle name="Normal 96 18" xfId="3293" xr:uid="{00000000-0005-0000-0000-0000260D0000}"/>
    <cellStyle name="Normal 96 19" xfId="3294" xr:uid="{00000000-0005-0000-0000-0000270D0000}"/>
    <cellStyle name="Normal 96 2" xfId="3295" xr:uid="{00000000-0005-0000-0000-0000280D0000}"/>
    <cellStyle name="Normal 96 20" xfId="3296" xr:uid="{00000000-0005-0000-0000-0000290D0000}"/>
    <cellStyle name="Normal 96 21" xfId="3297" xr:uid="{00000000-0005-0000-0000-00002A0D0000}"/>
    <cellStyle name="Normal 96 22" xfId="3298" xr:uid="{00000000-0005-0000-0000-00002B0D0000}"/>
    <cellStyle name="Normal 96 23" xfId="3299" xr:uid="{00000000-0005-0000-0000-00002C0D0000}"/>
    <cellStyle name="Normal 96 24" xfId="3300" xr:uid="{00000000-0005-0000-0000-00002D0D0000}"/>
    <cellStyle name="Normal 96 25" xfId="3301" xr:uid="{00000000-0005-0000-0000-00002E0D0000}"/>
    <cellStyle name="Normal 96 26" xfId="3302" xr:uid="{00000000-0005-0000-0000-00002F0D0000}"/>
    <cellStyle name="Normal 96 27" xfId="3303" xr:uid="{00000000-0005-0000-0000-0000300D0000}"/>
    <cellStyle name="Normal 96 28" xfId="3304" xr:uid="{00000000-0005-0000-0000-0000310D0000}"/>
    <cellStyle name="Normal 96 29" xfId="3305" xr:uid="{00000000-0005-0000-0000-0000320D0000}"/>
    <cellStyle name="Normal 96 3" xfId="3306" xr:uid="{00000000-0005-0000-0000-0000330D0000}"/>
    <cellStyle name="Normal 96 30" xfId="3307" xr:uid="{00000000-0005-0000-0000-0000340D0000}"/>
    <cellStyle name="Normal 96 4" xfId="3308" xr:uid="{00000000-0005-0000-0000-0000350D0000}"/>
    <cellStyle name="Normal 96 5" xfId="3309" xr:uid="{00000000-0005-0000-0000-0000360D0000}"/>
    <cellStyle name="Normal 96 6" xfId="3310" xr:uid="{00000000-0005-0000-0000-0000370D0000}"/>
    <cellStyle name="Normal 96 7" xfId="3311" xr:uid="{00000000-0005-0000-0000-0000380D0000}"/>
    <cellStyle name="Normal 96 8" xfId="3312" xr:uid="{00000000-0005-0000-0000-0000390D0000}"/>
    <cellStyle name="Normal 96 9" xfId="3313" xr:uid="{00000000-0005-0000-0000-00003A0D0000}"/>
    <cellStyle name="Normal 960" xfId="3314" xr:uid="{00000000-0005-0000-0000-00003B0D0000}"/>
    <cellStyle name="Normal 961" xfId="3315" xr:uid="{00000000-0005-0000-0000-00003C0D0000}"/>
    <cellStyle name="Normal 962" xfId="3316" xr:uid="{00000000-0005-0000-0000-00003D0D0000}"/>
    <cellStyle name="Normal 963" xfId="3317" xr:uid="{00000000-0005-0000-0000-00003E0D0000}"/>
    <cellStyle name="Normal 964" xfId="3318" xr:uid="{00000000-0005-0000-0000-00003F0D0000}"/>
    <cellStyle name="Normal 965" xfId="3319" xr:uid="{00000000-0005-0000-0000-0000400D0000}"/>
    <cellStyle name="Normal 966" xfId="3320" xr:uid="{00000000-0005-0000-0000-0000410D0000}"/>
    <cellStyle name="Normal 967" xfId="3321" xr:uid="{00000000-0005-0000-0000-0000420D0000}"/>
    <cellStyle name="Normal 968" xfId="3322" xr:uid="{00000000-0005-0000-0000-0000430D0000}"/>
    <cellStyle name="Normal 969" xfId="3323" xr:uid="{00000000-0005-0000-0000-0000440D0000}"/>
    <cellStyle name="Normal 97" xfId="3324" xr:uid="{00000000-0005-0000-0000-0000450D0000}"/>
    <cellStyle name="Normal 97 10" xfId="3325" xr:uid="{00000000-0005-0000-0000-0000460D0000}"/>
    <cellStyle name="Normal 97 11" xfId="3326" xr:uid="{00000000-0005-0000-0000-0000470D0000}"/>
    <cellStyle name="Normal 97 12" xfId="3327" xr:uid="{00000000-0005-0000-0000-0000480D0000}"/>
    <cellStyle name="Normal 97 13" xfId="3328" xr:uid="{00000000-0005-0000-0000-0000490D0000}"/>
    <cellStyle name="Normal 97 14" xfId="3329" xr:uid="{00000000-0005-0000-0000-00004A0D0000}"/>
    <cellStyle name="Normal 97 15" xfId="3330" xr:uid="{00000000-0005-0000-0000-00004B0D0000}"/>
    <cellStyle name="Normal 97 16" xfId="3331" xr:uid="{00000000-0005-0000-0000-00004C0D0000}"/>
    <cellStyle name="Normal 97 17" xfId="3332" xr:uid="{00000000-0005-0000-0000-00004D0D0000}"/>
    <cellStyle name="Normal 97 18" xfId="3333" xr:uid="{00000000-0005-0000-0000-00004E0D0000}"/>
    <cellStyle name="Normal 97 19" xfId="3334" xr:uid="{00000000-0005-0000-0000-00004F0D0000}"/>
    <cellStyle name="Normal 97 2" xfId="3335" xr:uid="{00000000-0005-0000-0000-0000500D0000}"/>
    <cellStyle name="Normal 97 20" xfId="3336" xr:uid="{00000000-0005-0000-0000-0000510D0000}"/>
    <cellStyle name="Normal 97 21" xfId="3337" xr:uid="{00000000-0005-0000-0000-0000520D0000}"/>
    <cellStyle name="Normal 97 22" xfId="3338" xr:uid="{00000000-0005-0000-0000-0000530D0000}"/>
    <cellStyle name="Normal 97 23" xfId="3339" xr:uid="{00000000-0005-0000-0000-0000540D0000}"/>
    <cellStyle name="Normal 97 24" xfId="3340" xr:uid="{00000000-0005-0000-0000-0000550D0000}"/>
    <cellStyle name="Normal 97 25" xfId="3341" xr:uid="{00000000-0005-0000-0000-0000560D0000}"/>
    <cellStyle name="Normal 97 26" xfId="3342" xr:uid="{00000000-0005-0000-0000-0000570D0000}"/>
    <cellStyle name="Normal 97 27" xfId="3343" xr:uid="{00000000-0005-0000-0000-0000580D0000}"/>
    <cellStyle name="Normal 97 28" xfId="3344" xr:uid="{00000000-0005-0000-0000-0000590D0000}"/>
    <cellStyle name="Normal 97 29" xfId="3345" xr:uid="{00000000-0005-0000-0000-00005A0D0000}"/>
    <cellStyle name="Normal 97 3" xfId="3346" xr:uid="{00000000-0005-0000-0000-00005B0D0000}"/>
    <cellStyle name="Normal 97 30" xfId="3347" xr:uid="{00000000-0005-0000-0000-00005C0D0000}"/>
    <cellStyle name="Normal 97 4" xfId="3348" xr:uid="{00000000-0005-0000-0000-00005D0D0000}"/>
    <cellStyle name="Normal 97 5" xfId="3349" xr:uid="{00000000-0005-0000-0000-00005E0D0000}"/>
    <cellStyle name="Normal 97 6" xfId="3350" xr:uid="{00000000-0005-0000-0000-00005F0D0000}"/>
    <cellStyle name="Normal 97 7" xfId="3351" xr:uid="{00000000-0005-0000-0000-0000600D0000}"/>
    <cellStyle name="Normal 97 8" xfId="3352" xr:uid="{00000000-0005-0000-0000-0000610D0000}"/>
    <cellStyle name="Normal 97 9" xfId="3353" xr:uid="{00000000-0005-0000-0000-0000620D0000}"/>
    <cellStyle name="Normal 970" xfId="3354" xr:uid="{00000000-0005-0000-0000-0000630D0000}"/>
    <cellStyle name="Normal 971" xfId="3355" xr:uid="{00000000-0005-0000-0000-0000640D0000}"/>
    <cellStyle name="Normal 972" xfId="3356" xr:uid="{00000000-0005-0000-0000-0000650D0000}"/>
    <cellStyle name="Normal 973" xfId="3357" xr:uid="{00000000-0005-0000-0000-0000660D0000}"/>
    <cellStyle name="Normal 974" xfId="3358" xr:uid="{00000000-0005-0000-0000-0000670D0000}"/>
    <cellStyle name="Normal 975" xfId="3359" xr:uid="{00000000-0005-0000-0000-0000680D0000}"/>
    <cellStyle name="Normal 976" xfId="3360" xr:uid="{00000000-0005-0000-0000-0000690D0000}"/>
    <cellStyle name="Normal 977" xfId="3361" xr:uid="{00000000-0005-0000-0000-00006A0D0000}"/>
    <cellStyle name="Normal 978" xfId="3362" xr:uid="{00000000-0005-0000-0000-00006B0D0000}"/>
    <cellStyle name="Normal 979" xfId="3363" xr:uid="{00000000-0005-0000-0000-00006C0D0000}"/>
    <cellStyle name="Normal 98" xfId="3364" xr:uid="{00000000-0005-0000-0000-00006D0D0000}"/>
    <cellStyle name="Normal 98 10" xfId="3365" xr:uid="{00000000-0005-0000-0000-00006E0D0000}"/>
    <cellStyle name="Normal 98 11" xfId="3366" xr:uid="{00000000-0005-0000-0000-00006F0D0000}"/>
    <cellStyle name="Normal 98 12" xfId="3367" xr:uid="{00000000-0005-0000-0000-0000700D0000}"/>
    <cellStyle name="Normal 98 13" xfId="3368" xr:uid="{00000000-0005-0000-0000-0000710D0000}"/>
    <cellStyle name="Normal 98 14" xfId="3369" xr:uid="{00000000-0005-0000-0000-0000720D0000}"/>
    <cellStyle name="Normal 98 15" xfId="3370" xr:uid="{00000000-0005-0000-0000-0000730D0000}"/>
    <cellStyle name="Normal 98 16" xfId="3371" xr:uid="{00000000-0005-0000-0000-0000740D0000}"/>
    <cellStyle name="Normal 98 17" xfId="3372" xr:uid="{00000000-0005-0000-0000-0000750D0000}"/>
    <cellStyle name="Normal 98 18" xfId="3373" xr:uid="{00000000-0005-0000-0000-0000760D0000}"/>
    <cellStyle name="Normal 98 19" xfId="3374" xr:uid="{00000000-0005-0000-0000-0000770D0000}"/>
    <cellStyle name="Normal 98 2" xfId="3375" xr:uid="{00000000-0005-0000-0000-0000780D0000}"/>
    <cellStyle name="Normal 98 20" xfId="3376" xr:uid="{00000000-0005-0000-0000-0000790D0000}"/>
    <cellStyle name="Normal 98 21" xfId="3377" xr:uid="{00000000-0005-0000-0000-00007A0D0000}"/>
    <cellStyle name="Normal 98 22" xfId="3378" xr:uid="{00000000-0005-0000-0000-00007B0D0000}"/>
    <cellStyle name="Normal 98 23" xfId="3379" xr:uid="{00000000-0005-0000-0000-00007C0D0000}"/>
    <cellStyle name="Normal 98 24" xfId="3380" xr:uid="{00000000-0005-0000-0000-00007D0D0000}"/>
    <cellStyle name="Normal 98 25" xfId="3381" xr:uid="{00000000-0005-0000-0000-00007E0D0000}"/>
    <cellStyle name="Normal 98 26" xfId="3382" xr:uid="{00000000-0005-0000-0000-00007F0D0000}"/>
    <cellStyle name="Normal 98 27" xfId="3383" xr:uid="{00000000-0005-0000-0000-0000800D0000}"/>
    <cellStyle name="Normal 98 28" xfId="3384" xr:uid="{00000000-0005-0000-0000-0000810D0000}"/>
    <cellStyle name="Normal 98 29" xfId="3385" xr:uid="{00000000-0005-0000-0000-0000820D0000}"/>
    <cellStyle name="Normal 98 3" xfId="3386" xr:uid="{00000000-0005-0000-0000-0000830D0000}"/>
    <cellStyle name="Normal 98 30" xfId="3387" xr:uid="{00000000-0005-0000-0000-0000840D0000}"/>
    <cellStyle name="Normal 98 4" xfId="3388" xr:uid="{00000000-0005-0000-0000-0000850D0000}"/>
    <cellStyle name="Normal 98 5" xfId="3389" xr:uid="{00000000-0005-0000-0000-0000860D0000}"/>
    <cellStyle name="Normal 98 6" xfId="3390" xr:uid="{00000000-0005-0000-0000-0000870D0000}"/>
    <cellStyle name="Normal 98 7" xfId="3391" xr:uid="{00000000-0005-0000-0000-0000880D0000}"/>
    <cellStyle name="Normal 98 8" xfId="3392" xr:uid="{00000000-0005-0000-0000-0000890D0000}"/>
    <cellStyle name="Normal 98 9" xfId="3393" xr:uid="{00000000-0005-0000-0000-00008A0D0000}"/>
    <cellStyle name="Normal 980" xfId="3394" xr:uid="{00000000-0005-0000-0000-00008B0D0000}"/>
    <cellStyle name="Normal 981" xfId="3395" xr:uid="{00000000-0005-0000-0000-00008C0D0000}"/>
    <cellStyle name="Normal 982" xfId="3396" xr:uid="{00000000-0005-0000-0000-00008D0D0000}"/>
    <cellStyle name="Normal 983" xfId="3397" xr:uid="{00000000-0005-0000-0000-00008E0D0000}"/>
    <cellStyle name="Normal 984" xfId="3398" xr:uid="{00000000-0005-0000-0000-00008F0D0000}"/>
    <cellStyle name="Normal 985" xfId="3399" xr:uid="{00000000-0005-0000-0000-0000900D0000}"/>
    <cellStyle name="Normal 986" xfId="3400" xr:uid="{00000000-0005-0000-0000-0000910D0000}"/>
    <cellStyle name="Normal 987" xfId="3401" xr:uid="{00000000-0005-0000-0000-0000920D0000}"/>
    <cellStyle name="Normal 988" xfId="3402" xr:uid="{00000000-0005-0000-0000-0000930D0000}"/>
    <cellStyle name="Normal 989" xfId="3403" xr:uid="{00000000-0005-0000-0000-0000940D0000}"/>
    <cellStyle name="Normal 99" xfId="3404" xr:uid="{00000000-0005-0000-0000-0000950D0000}"/>
    <cellStyle name="Normal 99 10" xfId="3405" xr:uid="{00000000-0005-0000-0000-0000960D0000}"/>
    <cellStyle name="Normal 99 11" xfId="3406" xr:uid="{00000000-0005-0000-0000-0000970D0000}"/>
    <cellStyle name="Normal 99 12" xfId="3407" xr:uid="{00000000-0005-0000-0000-0000980D0000}"/>
    <cellStyle name="Normal 99 13" xfId="3408" xr:uid="{00000000-0005-0000-0000-0000990D0000}"/>
    <cellStyle name="Normal 99 14" xfId="3409" xr:uid="{00000000-0005-0000-0000-00009A0D0000}"/>
    <cellStyle name="Normal 99 15" xfId="3410" xr:uid="{00000000-0005-0000-0000-00009B0D0000}"/>
    <cellStyle name="Normal 99 16" xfId="3411" xr:uid="{00000000-0005-0000-0000-00009C0D0000}"/>
    <cellStyle name="Normal 99 17" xfId="3412" xr:uid="{00000000-0005-0000-0000-00009D0D0000}"/>
    <cellStyle name="Normal 99 18" xfId="3413" xr:uid="{00000000-0005-0000-0000-00009E0D0000}"/>
    <cellStyle name="Normal 99 19" xfId="3414" xr:uid="{00000000-0005-0000-0000-00009F0D0000}"/>
    <cellStyle name="Normal 99 2" xfId="3415" xr:uid="{00000000-0005-0000-0000-0000A00D0000}"/>
    <cellStyle name="Normal 99 20" xfId="3416" xr:uid="{00000000-0005-0000-0000-0000A10D0000}"/>
    <cellStyle name="Normal 99 21" xfId="3417" xr:uid="{00000000-0005-0000-0000-0000A20D0000}"/>
    <cellStyle name="Normal 99 22" xfId="3418" xr:uid="{00000000-0005-0000-0000-0000A30D0000}"/>
    <cellStyle name="Normal 99 23" xfId="3419" xr:uid="{00000000-0005-0000-0000-0000A40D0000}"/>
    <cellStyle name="Normal 99 24" xfId="3420" xr:uid="{00000000-0005-0000-0000-0000A50D0000}"/>
    <cellStyle name="Normal 99 25" xfId="3421" xr:uid="{00000000-0005-0000-0000-0000A60D0000}"/>
    <cellStyle name="Normal 99 26" xfId="3422" xr:uid="{00000000-0005-0000-0000-0000A70D0000}"/>
    <cellStyle name="Normal 99 27" xfId="3423" xr:uid="{00000000-0005-0000-0000-0000A80D0000}"/>
    <cellStyle name="Normal 99 28" xfId="3424" xr:uid="{00000000-0005-0000-0000-0000A90D0000}"/>
    <cellStyle name="Normal 99 29" xfId="3425" xr:uid="{00000000-0005-0000-0000-0000AA0D0000}"/>
    <cellStyle name="Normal 99 3" xfId="3426" xr:uid="{00000000-0005-0000-0000-0000AB0D0000}"/>
    <cellStyle name="Normal 99 30" xfId="3427" xr:uid="{00000000-0005-0000-0000-0000AC0D0000}"/>
    <cellStyle name="Normal 99 4" xfId="3428" xr:uid="{00000000-0005-0000-0000-0000AD0D0000}"/>
    <cellStyle name="Normal 99 5" xfId="3429" xr:uid="{00000000-0005-0000-0000-0000AE0D0000}"/>
    <cellStyle name="Normal 99 6" xfId="3430" xr:uid="{00000000-0005-0000-0000-0000AF0D0000}"/>
    <cellStyle name="Normal 99 7" xfId="3431" xr:uid="{00000000-0005-0000-0000-0000B00D0000}"/>
    <cellStyle name="Normal 99 8" xfId="3432" xr:uid="{00000000-0005-0000-0000-0000B10D0000}"/>
    <cellStyle name="Normal 99 9" xfId="3433" xr:uid="{00000000-0005-0000-0000-0000B20D0000}"/>
    <cellStyle name="Normal 990" xfId="3434" xr:uid="{00000000-0005-0000-0000-0000B30D0000}"/>
    <cellStyle name="Normal 991" xfId="3435" xr:uid="{00000000-0005-0000-0000-0000B40D0000}"/>
    <cellStyle name="Normal 992" xfId="3436" xr:uid="{00000000-0005-0000-0000-0000B50D0000}"/>
    <cellStyle name="Normal 993" xfId="3437" xr:uid="{00000000-0005-0000-0000-0000B60D0000}"/>
    <cellStyle name="Normal 994" xfId="3438" xr:uid="{00000000-0005-0000-0000-0000B70D0000}"/>
    <cellStyle name="Normal 995" xfId="3439" xr:uid="{00000000-0005-0000-0000-0000B80D0000}"/>
    <cellStyle name="Normal 996" xfId="3440" xr:uid="{00000000-0005-0000-0000-0000B90D0000}"/>
    <cellStyle name="Normal 997" xfId="3441" xr:uid="{00000000-0005-0000-0000-0000BA0D0000}"/>
    <cellStyle name="Normal 998" xfId="3442" xr:uid="{00000000-0005-0000-0000-0000BB0D0000}"/>
    <cellStyle name="Normal 999" xfId="3443" xr:uid="{00000000-0005-0000-0000-0000BC0D0000}"/>
    <cellStyle name="Note 2" xfId="3444" xr:uid="{00000000-0005-0000-0000-0000BD0D0000}"/>
    <cellStyle name="Note 2 10" xfId="3445" xr:uid="{00000000-0005-0000-0000-0000BE0D0000}"/>
    <cellStyle name="Note 2 11" xfId="3446" xr:uid="{00000000-0005-0000-0000-0000BF0D0000}"/>
    <cellStyle name="Note 2 12" xfId="3447" xr:uid="{00000000-0005-0000-0000-0000C00D0000}"/>
    <cellStyle name="Note 2 13" xfId="3448" xr:uid="{00000000-0005-0000-0000-0000C10D0000}"/>
    <cellStyle name="Note 2 14" xfId="3449" xr:uid="{00000000-0005-0000-0000-0000C20D0000}"/>
    <cellStyle name="Note 2 15" xfId="3450" xr:uid="{00000000-0005-0000-0000-0000C30D0000}"/>
    <cellStyle name="Note 2 16" xfId="3451" xr:uid="{00000000-0005-0000-0000-0000C40D0000}"/>
    <cellStyle name="Note 2 17" xfId="3452" xr:uid="{00000000-0005-0000-0000-0000C50D0000}"/>
    <cellStyle name="Note 2 18" xfId="3453" xr:uid="{00000000-0005-0000-0000-0000C60D0000}"/>
    <cellStyle name="Note 2 19" xfId="3454" xr:uid="{00000000-0005-0000-0000-0000C70D0000}"/>
    <cellStyle name="Note 2 2" xfId="3455" xr:uid="{00000000-0005-0000-0000-0000C80D0000}"/>
    <cellStyle name="Note 2 2 2" xfId="3456" xr:uid="{00000000-0005-0000-0000-0000C90D0000}"/>
    <cellStyle name="Note 2 2 3" xfId="3457" xr:uid="{00000000-0005-0000-0000-0000CA0D0000}"/>
    <cellStyle name="Note 2 20" xfId="3458" xr:uid="{00000000-0005-0000-0000-0000CB0D0000}"/>
    <cellStyle name="Note 2 21" xfId="3459" xr:uid="{00000000-0005-0000-0000-0000CC0D0000}"/>
    <cellStyle name="Note 2 22" xfId="3460" xr:uid="{00000000-0005-0000-0000-0000CD0D0000}"/>
    <cellStyle name="Note 2 23" xfId="3461" xr:uid="{00000000-0005-0000-0000-0000CE0D0000}"/>
    <cellStyle name="Note 2 24" xfId="3462" xr:uid="{00000000-0005-0000-0000-0000CF0D0000}"/>
    <cellStyle name="Note 2 25" xfId="3463" xr:uid="{00000000-0005-0000-0000-0000D00D0000}"/>
    <cellStyle name="Note 2 26" xfId="3464" xr:uid="{00000000-0005-0000-0000-0000D10D0000}"/>
    <cellStyle name="Note 2 27" xfId="3465" xr:uid="{00000000-0005-0000-0000-0000D20D0000}"/>
    <cellStyle name="Note 2 28" xfId="3466" xr:uid="{00000000-0005-0000-0000-0000D30D0000}"/>
    <cellStyle name="Note 2 29" xfId="3467" xr:uid="{00000000-0005-0000-0000-0000D40D0000}"/>
    <cellStyle name="Note 2 3" xfId="3468" xr:uid="{00000000-0005-0000-0000-0000D50D0000}"/>
    <cellStyle name="Note 2 30" xfId="3469" xr:uid="{00000000-0005-0000-0000-0000D60D0000}"/>
    <cellStyle name="Note 2 31" xfId="3470" xr:uid="{00000000-0005-0000-0000-0000D70D0000}"/>
    <cellStyle name="Note 2 4" xfId="3471" xr:uid="{00000000-0005-0000-0000-0000D80D0000}"/>
    <cellStyle name="Note 2 5" xfId="3472" xr:uid="{00000000-0005-0000-0000-0000D90D0000}"/>
    <cellStyle name="Note 2 6" xfId="3473" xr:uid="{00000000-0005-0000-0000-0000DA0D0000}"/>
    <cellStyle name="Note 2 7" xfId="3474" xr:uid="{00000000-0005-0000-0000-0000DB0D0000}"/>
    <cellStyle name="Note 2 8" xfId="3475" xr:uid="{00000000-0005-0000-0000-0000DC0D0000}"/>
    <cellStyle name="Note 2 9" xfId="3476" xr:uid="{00000000-0005-0000-0000-0000DD0D0000}"/>
    <cellStyle name="Note 3" xfId="3477" xr:uid="{00000000-0005-0000-0000-0000DE0D0000}"/>
    <cellStyle name="Note 3 2" xfId="3478" xr:uid="{00000000-0005-0000-0000-0000DF0D0000}"/>
    <cellStyle name="Note 4" xfId="3479" xr:uid="{00000000-0005-0000-0000-0000E00D0000}"/>
    <cellStyle name="Note 4 2" xfId="3480" xr:uid="{00000000-0005-0000-0000-0000E10D0000}"/>
    <cellStyle name="Note 5" xfId="3481" xr:uid="{00000000-0005-0000-0000-0000E20D0000}"/>
    <cellStyle name="Note 6" xfId="3482" xr:uid="{00000000-0005-0000-0000-0000E30D0000}"/>
    <cellStyle name="Note 7" xfId="3483" xr:uid="{00000000-0005-0000-0000-0000E40D0000}"/>
    <cellStyle name="Note 8" xfId="3484" xr:uid="{00000000-0005-0000-0000-0000E50D0000}"/>
    <cellStyle name="Note 9" xfId="3485" xr:uid="{00000000-0005-0000-0000-0000E60D0000}"/>
    <cellStyle name="Output 2" xfId="3486" xr:uid="{00000000-0005-0000-0000-0000E70D0000}"/>
    <cellStyle name="Output 2 2" xfId="3487" xr:uid="{00000000-0005-0000-0000-0000E80D0000}"/>
    <cellStyle name="Output 3" xfId="3488" xr:uid="{00000000-0005-0000-0000-0000E90D0000}"/>
    <cellStyle name="Output 4" xfId="3489" xr:uid="{00000000-0005-0000-0000-0000EA0D0000}"/>
    <cellStyle name="Output 5" xfId="3490" xr:uid="{00000000-0005-0000-0000-0000EB0D0000}"/>
    <cellStyle name="Output 6" xfId="3491" xr:uid="{00000000-0005-0000-0000-0000EC0D0000}"/>
    <cellStyle name="Output 7" xfId="3492" xr:uid="{00000000-0005-0000-0000-0000ED0D0000}"/>
    <cellStyle name="Output 8" xfId="3493" xr:uid="{00000000-0005-0000-0000-0000EE0D0000}"/>
    <cellStyle name="Output 9" xfId="3494" xr:uid="{00000000-0005-0000-0000-0000EF0D0000}"/>
    <cellStyle name="Percent 2" xfId="3495" xr:uid="{00000000-0005-0000-0000-0000F00D0000}"/>
    <cellStyle name="Percent 2 2" xfId="3496" xr:uid="{00000000-0005-0000-0000-0000F10D0000}"/>
    <cellStyle name="Percent 2 2 2" xfId="3497" xr:uid="{00000000-0005-0000-0000-0000F20D0000}"/>
    <cellStyle name="Percent 2 2 3" xfId="3498" xr:uid="{00000000-0005-0000-0000-0000F30D0000}"/>
    <cellStyle name="Percent 2 3" xfId="3499" xr:uid="{00000000-0005-0000-0000-0000F40D0000}"/>
    <cellStyle name="Percent 2 4" xfId="3500" xr:uid="{00000000-0005-0000-0000-0000F50D0000}"/>
    <cellStyle name="Percent 2 5" xfId="3501" xr:uid="{00000000-0005-0000-0000-0000F60D0000}"/>
    <cellStyle name="Percent 3" xfId="3502" xr:uid="{00000000-0005-0000-0000-0000F70D0000}"/>
    <cellStyle name="Percent 4" xfId="3503" xr:uid="{00000000-0005-0000-0000-0000F80D0000}"/>
    <cellStyle name="Percent 4 2" xfId="3504" xr:uid="{00000000-0005-0000-0000-0000F90D0000}"/>
    <cellStyle name="Percent 5" xfId="3505" xr:uid="{00000000-0005-0000-0000-0000FA0D0000}"/>
    <cellStyle name="Percent 5 2" xfId="3506" xr:uid="{00000000-0005-0000-0000-0000FB0D0000}"/>
    <cellStyle name="Percent 6" xfId="3507" xr:uid="{00000000-0005-0000-0000-0000FC0D0000}"/>
    <cellStyle name="Percent 7" xfId="3508" xr:uid="{00000000-0005-0000-0000-0000FD0D0000}"/>
    <cellStyle name="s44" xfId="3509" xr:uid="{00000000-0005-0000-0000-0000FE0D0000}"/>
    <cellStyle name="s48" xfId="3510" xr:uid="{00000000-0005-0000-0000-0000FF0D0000}"/>
    <cellStyle name="s73" xfId="3511" xr:uid="{00000000-0005-0000-0000-0000000E0000}"/>
    <cellStyle name="s80" xfId="3512" xr:uid="{00000000-0005-0000-0000-0000010E0000}"/>
    <cellStyle name="s85" xfId="3513" xr:uid="{00000000-0005-0000-0000-0000020E0000}"/>
    <cellStyle name="s94" xfId="3514" xr:uid="{00000000-0005-0000-0000-0000030E0000}"/>
    <cellStyle name="s95" xfId="3515" xr:uid="{00000000-0005-0000-0000-0000040E0000}"/>
    <cellStyle name="Title 2" xfId="3516" xr:uid="{00000000-0005-0000-0000-0000050E0000}"/>
    <cellStyle name="Title 2 2" xfId="3517" xr:uid="{00000000-0005-0000-0000-0000060E0000}"/>
    <cellStyle name="Title 3" xfId="3518" xr:uid="{00000000-0005-0000-0000-0000070E0000}"/>
    <cellStyle name="Title 4" xfId="3519" xr:uid="{00000000-0005-0000-0000-0000080E0000}"/>
    <cellStyle name="Title 5" xfId="3520" xr:uid="{00000000-0005-0000-0000-0000090E0000}"/>
    <cellStyle name="Title 6" xfId="3521" xr:uid="{00000000-0005-0000-0000-00000A0E0000}"/>
    <cellStyle name="Title 7" xfId="3522" xr:uid="{00000000-0005-0000-0000-00000B0E0000}"/>
    <cellStyle name="Title 8" xfId="3523" xr:uid="{00000000-0005-0000-0000-00000C0E0000}"/>
    <cellStyle name="Title 9" xfId="3524" xr:uid="{00000000-0005-0000-0000-00000D0E0000}"/>
    <cellStyle name="Total 2" xfId="3525" xr:uid="{00000000-0005-0000-0000-00000E0E0000}"/>
    <cellStyle name="Total 2 2" xfId="3526" xr:uid="{00000000-0005-0000-0000-00000F0E0000}"/>
    <cellStyle name="Total 3" xfId="3527" xr:uid="{00000000-0005-0000-0000-0000100E0000}"/>
    <cellStyle name="Total 4" xfId="3528" xr:uid="{00000000-0005-0000-0000-0000110E0000}"/>
    <cellStyle name="Total 5" xfId="3529" xr:uid="{00000000-0005-0000-0000-0000120E0000}"/>
    <cellStyle name="Total 6" xfId="3530" xr:uid="{00000000-0005-0000-0000-0000130E0000}"/>
    <cellStyle name="Total 7" xfId="3531" xr:uid="{00000000-0005-0000-0000-0000140E0000}"/>
    <cellStyle name="Total 8" xfId="3532" xr:uid="{00000000-0005-0000-0000-0000150E0000}"/>
    <cellStyle name="Total 9" xfId="3533" xr:uid="{00000000-0005-0000-0000-0000160E0000}"/>
    <cellStyle name="Untitled1" xfId="3534" xr:uid="{00000000-0005-0000-0000-0000170E0000}"/>
    <cellStyle name="Warning Text 2" xfId="3535" xr:uid="{00000000-0005-0000-0000-0000180E0000}"/>
    <cellStyle name="Warning Text 2 2" xfId="3536" xr:uid="{00000000-0005-0000-0000-0000190E0000}"/>
    <cellStyle name="Warning Text 3" xfId="3537" xr:uid="{00000000-0005-0000-0000-00001A0E0000}"/>
    <cellStyle name="Warning Text 4" xfId="3538" xr:uid="{00000000-0005-0000-0000-00001B0E0000}"/>
    <cellStyle name="Warning Text 5" xfId="3539" xr:uid="{00000000-0005-0000-0000-00001C0E0000}"/>
    <cellStyle name="Warning Text 6" xfId="3540" xr:uid="{00000000-0005-0000-0000-00001D0E0000}"/>
    <cellStyle name="Warning Text 7" xfId="3541" xr:uid="{00000000-0005-0000-0000-00001E0E0000}"/>
    <cellStyle name="Warning Text 8" xfId="3542" xr:uid="{00000000-0005-0000-0000-00001F0E0000}"/>
    <cellStyle name="Warning Text 9" xfId="3543" xr:uid="{00000000-0005-0000-0000-0000200E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NGA-re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jclrfps001.cenbank.net\Research%20and%20Statistics%20Dept\BACKUP\0FFICE%20ASSIGNMENTS\ESIO%20%20INPUT%20FOR%20ANNUAL%20REPORT\2007%20ESIO%20INPUT%20FOR%20ANNUAL%20REPORT\ESIO%20INPUT%20FOR%202007%20ANNUAL%20REPOR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SR_Figur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Lamby\Nigeria\Statistics\Imf\00NGRED_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roma19831/AppData/Local/Microsoft/Windows/Temporary%20Internet%20Files/Content.Outlook/91ZKBVNE/Copy%20of%20Capital%20Outflow%20INFLOW%20CCI%20UTILIZATION%20FOR%202011%20TO%20201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STA-ins\NGCP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BSO/FINA/Documents%20and%20Settings/benobi18332.CENBANK/Local%20Settings/Temporary%20Internet%20Files/OLK61/Back=up/CONS%2006-07/NOV%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My%20Documents\EWSDATA\NGA\NGA_RE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BSO/MBSO_General/DMBs%20Activities/2016/TABLES/FINA_TABLES_AUG_16_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IMF\Nigeria\Statistics\Bloomberg_Nigeria_D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SYC\Current\Scmon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babandu\AR-2008\BACKUP\0FFICE%20ASSIGNMENTS\ESIO%20%20INPUT%20FOR%20ANNUAL%20REPORT\2007%20ESIO%20INPUT%20FOR%20ANNUAL%20REPORT\ESIO%20INPUT%20FOR%202007%20ANNUAL%20REPO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GRealModule"/>
      <sheetName val="Readme"/>
      <sheetName val="TOC"/>
      <sheetName val="In"/>
      <sheetName val="Out"/>
      <sheetName val="Weta"/>
      <sheetName val="Source_sect"/>
      <sheetName val="Source_exp"/>
      <sheetName val="SEI"/>
      <sheetName val="SEI-PIN SR"/>
      <sheetName val="SavInv"/>
      <sheetName val="Work_sect"/>
      <sheetName val="Work_exp"/>
      <sheetName val="Work_exp_muddlethrough"/>
      <sheetName val="SavInv-muddlethrough"/>
      <sheetName val="Work_sect_muddlethrugh"/>
      <sheetName val="SEI-muddlethrugh"/>
      <sheetName val="SEI-WB-Annual meetings"/>
      <sheetName val="SEI-WB-Annual meetings-hard"/>
      <sheetName val="Table 1"/>
      <sheetName val="Table 2"/>
      <sheetName val="Table 3"/>
      <sheetName val="Table 4"/>
      <sheetName val="Table 5"/>
      <sheetName val="charts"/>
      <sheetName val="chart data"/>
      <sheetName val="RED1"/>
      <sheetName val="RED2"/>
      <sheetName val="RED3"/>
      <sheetName val="RED4"/>
      <sheetName val="RED6"/>
      <sheetName val="RED7"/>
      <sheetName val="NGA-rea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55">
          <cell r="B55" t="str">
            <v xml:space="preserve"> Implicit Price Deflators (1984 = 100)</v>
          </cell>
        </row>
        <row r="66">
          <cell r="B66" t="str">
            <v>Price Deflators rebased to 1990 = 100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  <sheetName val="Table 1"/>
      <sheetName val="Table 2"/>
      <sheetName val="Table 3"/>
      <sheetName val="Table 4"/>
      <sheetName val="Table 5"/>
      <sheetName val="Table 6"/>
      <sheetName val="REER &amp; NEER"/>
      <sheetName val="Quarterly Average"/>
      <sheetName val="DD &amp; SS of FOR( 2009&amp; May 201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Monthly data"/>
      <sheetName val="Sheet1"/>
      <sheetName val="NIBOR (monthly avrg.)"/>
      <sheetName val="Ex. rates"/>
      <sheetName val="EER"/>
      <sheetName val="SR_FIG1"/>
      <sheetName val="SR_FIG2"/>
      <sheetName val="SR_FIG4"/>
      <sheetName val="SR_FIG3"/>
      <sheetName val="SR_FIG4 (2)"/>
      <sheetName val="SR_FIG3v2"/>
    </sheetNames>
    <sheetDataSet>
      <sheetData sheetId="0" refreshError="1">
        <row r="1">
          <cell r="D1">
            <v>1997</v>
          </cell>
          <cell r="E1">
            <v>1998</v>
          </cell>
          <cell r="F1">
            <v>1999</v>
          </cell>
          <cell r="G1">
            <v>2000</v>
          </cell>
          <cell r="H1">
            <v>2001</v>
          </cell>
          <cell r="I1">
            <v>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"/>
      <sheetName val="BASIC"/>
      <sheetName val="1"/>
      <sheetName val="2"/>
      <sheetName val="3"/>
      <sheetName val="4"/>
      <sheetName val="5"/>
      <sheetName val="8"/>
      <sheetName val="9"/>
      <sheetName val="10"/>
      <sheetName val="F12"/>
      <sheetName val="F13"/>
      <sheetName val="F14"/>
      <sheetName val="F15"/>
      <sheetName val="F16"/>
      <sheetName val="F17"/>
      <sheetName val="F18"/>
      <sheetName val="F19"/>
      <sheetName val="F20"/>
      <sheetName val="F21"/>
      <sheetName val="23"/>
      <sheetName val="24"/>
      <sheetName val="25"/>
      <sheetName val="26"/>
      <sheetName val="30"/>
      <sheetName val="31"/>
      <sheetName val="32"/>
      <sheetName val="DOTX"/>
      <sheetName val="DOTM"/>
      <sheetName val="Debt"/>
      <sheetName val="IFEM"/>
      <sheetName val="40"/>
      <sheetName val="33"/>
      <sheetName val="34"/>
      <sheetName val="35"/>
      <sheetName val="36"/>
      <sheetName val="37"/>
      <sheetName val="39"/>
      <sheetName val="6"/>
      <sheetName val="7"/>
      <sheetName val="11"/>
      <sheetName val="12"/>
      <sheetName val="13"/>
      <sheetName val="14"/>
      <sheetName val="15"/>
      <sheetName val="17"/>
      <sheetName val="18"/>
      <sheetName val="19"/>
      <sheetName val="20"/>
      <sheetName val="21"/>
      <sheetName val="22"/>
      <sheetName val="F22"/>
      <sheetName val="27"/>
      <sheetName val="28"/>
      <sheetName val="PRINTRED28"/>
      <sheetName val="29"/>
      <sheetName val="Dialog1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CAPT-OUTFLOW 2011 (2)"/>
      <sheetName val="CAPT-OUTFLOW(2012)"/>
      <sheetName val="CAP-OTFLOW  (JAN-MAY, 2013)"/>
      <sheetName val="CCI BY INVESTMENT JAN TO JUN13,"/>
      <sheetName val="CCI BY INVESTMENT TYPE(2012)"/>
      <sheetName val="CCI BY INVEST 2011"/>
      <sheetName val="CCI BY COUNTRY 2013"/>
      <sheetName val="CCI BY COUNTRY 2011"/>
      <sheetName val="CCI BY COUNTRY 2012"/>
      <sheetName val="UTILIZATION NON-VALID 2011"/>
      <sheetName val="UTILIZATION VALID 2011"/>
      <sheetName val="UTILIZATION VALID 2012"/>
      <sheetName val="UTILIZATION NON-VALID 2012"/>
      <sheetName val="UTILIZATION NON-VALID 2013"/>
      <sheetName val="UTILIZATION VALID 2013"/>
      <sheetName val="INFLOW 2011"/>
      <sheetName val="INFLOW 2012"/>
      <sheetName val="INFLOW 2013"/>
    </sheetNames>
    <sheetDataSet>
      <sheetData sheetId="0">
        <row r="45">
          <cell r="A45" t="str">
            <v>Recover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  <sheetName val="150dp"/>
      <sheetName val="RED47"/>
      <sheetName val="Table3"/>
    </sheetNames>
    <sheetDataSet>
      <sheetData sheetId="0"/>
      <sheetData sheetId="1"/>
      <sheetData sheetId="2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S8">
            <v>2005</v>
          </cell>
          <cell r="T8">
            <v>2006</v>
          </cell>
          <cell r="U8">
            <v>2007</v>
          </cell>
          <cell r="V8">
            <v>2008</v>
          </cell>
          <cell r="W8">
            <v>2009</v>
          </cell>
          <cell r="X8">
            <v>2010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-0.87403961548090103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-1.0363676562523754</v>
          </cell>
          <cell r="E15">
            <v>2.8075685004439848</v>
          </cell>
          <cell r="F15">
            <v>13.323926327140109</v>
          </cell>
          <cell r="G15">
            <v>-10.773805338466815</v>
          </cell>
          <cell r="H15">
            <v>-10.243179260469955</v>
          </cell>
          <cell r="I15">
            <v>0.24462151645643904</v>
          </cell>
          <cell r="J15">
            <v>-4.2583202355335272</v>
          </cell>
          <cell r="K15">
            <v>-5.0744817546944336</v>
          </cell>
          <cell r="L15">
            <v>-2.3187855526297723</v>
          </cell>
          <cell r="M15">
            <v>1.2875301855051258E-2</v>
          </cell>
          <cell r="S15">
            <v>1.9200409814348731</v>
          </cell>
          <cell r="T15">
            <v>0.16753790077998643</v>
          </cell>
          <cell r="U15">
            <v>9.4499384401166564E-3</v>
          </cell>
          <cell r="V15">
            <v>0.10465756754746824</v>
          </cell>
          <cell r="W15">
            <v>0.10680127805960071</v>
          </cell>
          <cell r="X15">
            <v>-2.4416557020439877E-2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0.87403961548090103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-0.36878185578991385</v>
          </cell>
          <cell r="E23">
            <v>1.4452062029446167</v>
          </cell>
          <cell r="F23">
            <v>20.636680686643423</v>
          </cell>
          <cell r="G23">
            <v>-4.1688873447503383</v>
          </cell>
          <cell r="H23">
            <v>-5.3866754687948388</v>
          </cell>
          <cell r="I23">
            <v>1.139330997755001</v>
          </cell>
          <cell r="J23">
            <v>-2.2392432950099699</v>
          </cell>
          <cell r="K23">
            <v>-4.0435526329138138</v>
          </cell>
          <cell r="L23">
            <v>0.1009459430212627</v>
          </cell>
          <cell r="M23">
            <v>0.9065591336280332</v>
          </cell>
          <cell r="S23">
            <v>3.1319378645399336</v>
          </cell>
          <cell r="T23">
            <v>0.87556040708079963</v>
          </cell>
          <cell r="U23">
            <v>0.84420117346684498</v>
          </cell>
          <cell r="V23">
            <v>0.93245979838045456</v>
          </cell>
          <cell r="W23">
            <v>0.85686691709682372</v>
          </cell>
          <cell r="X23">
            <v>0.77293166782795342</v>
          </cell>
          <cell r="Y23">
            <v>0.73769484937325969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-2.5291784802661517</v>
          </cell>
          <cell r="E27">
            <v>2.127136675498743E-2</v>
          </cell>
          <cell r="F27">
            <v>12.828985196037067</v>
          </cell>
          <cell r="G27">
            <v>-5.5723640315200216</v>
          </cell>
          <cell r="H27">
            <v>-5.7012385081348631</v>
          </cell>
          <cell r="I27">
            <v>1.5234588025312032E-2</v>
          </cell>
          <cell r="J27">
            <v>-3.6922745264207224</v>
          </cell>
          <cell r="K27">
            <v>-4.3648283239657584</v>
          </cell>
          <cell r="L27">
            <v>-2.0245156939630964</v>
          </cell>
          <cell r="M27">
            <v>-0.48462285661625465</v>
          </cell>
          <cell r="S27">
            <v>1.8489644317974299</v>
          </cell>
          <cell r="T27">
            <v>-0.34175881872965946</v>
          </cell>
          <cell r="U27">
            <v>-0.42190565135419711</v>
          </cell>
          <cell r="V27">
            <v>-0.41862804769645795</v>
          </cell>
          <cell r="W27">
            <v>-0.44342665641359336</v>
          </cell>
          <cell r="X27">
            <v>-0.45869809736147743</v>
          </cell>
          <cell r="Y27">
            <v>-0.43778672543171748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2.3579822904544034</v>
          </cell>
          <cell r="E28">
            <v>-1.67525070108384</v>
          </cell>
          <cell r="F28">
            <v>11.850397734547697</v>
          </cell>
          <cell r="G28">
            <v>1.4588315648303549</v>
          </cell>
          <cell r="H28">
            <v>-0.88409006615602337</v>
          </cell>
          <cell r="I28">
            <v>0.61850577032628873</v>
          </cell>
          <cell r="J28">
            <v>1.8011793181357332</v>
          </cell>
          <cell r="K28">
            <v>-3.4809821662596487</v>
          </cell>
          <cell r="L28">
            <v>0.31573433477398805</v>
          </cell>
          <cell r="M28">
            <v>0.11923002937093863</v>
          </cell>
          <cell r="S28">
            <v>0.82702769819005439</v>
          </cell>
          <cell r="T28">
            <v>-0.28754878575663723</v>
          </cell>
          <cell r="U28">
            <v>-0.19448733258153783</v>
          </cell>
          <cell r="V28">
            <v>-0.16886394314725639</v>
          </cell>
          <cell r="W28">
            <v>-0.2733020884553895</v>
          </cell>
          <cell r="X28">
            <v>-1.2847769667531859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26.829121425710696</v>
          </cell>
          <cell r="U52">
            <v>24.465511452504519</v>
          </cell>
          <cell r="V52">
            <v>22.096976641999596</v>
          </cell>
          <cell r="W52">
            <v>19.598552866887015</v>
          </cell>
          <cell r="X52">
            <v>16.11204591087651</v>
          </cell>
          <cell r="AA52">
            <v>-2.5009960002421492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-0.87403961548090103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-0.87403961548090103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29.70495068237398</v>
          </cell>
          <cell r="U58">
            <v>29.89291328310183</v>
          </cell>
          <cell r="V58">
            <v>29.859133545512876</v>
          </cell>
          <cell r="W58">
            <v>29.721557518217566</v>
          </cell>
          <cell r="X58">
            <v>28.439385204049614</v>
          </cell>
          <cell r="AA58">
            <v>-0.84629113260354516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34.462546915320878</v>
          </cell>
          <cell r="V59">
            <v>34.220760665535913</v>
          </cell>
          <cell r="W59">
            <v>33.837001556731181</v>
          </cell>
          <cell r="X59">
            <v>32.089193071931241</v>
          </cell>
          <cell r="AA59">
            <v>-1.0687904914107338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36.799868785785165</v>
          </cell>
          <cell r="U60">
            <v>46.120544692763907</v>
          </cell>
          <cell r="V60">
            <v>45.501567125655136</v>
          </cell>
          <cell r="W60">
            <v>44.656576952873891</v>
          </cell>
          <cell r="X60">
            <v>41.978512195684587</v>
          </cell>
          <cell r="AA60">
            <v>-1.482291751928845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38.098477745884622</v>
          </cell>
          <cell r="V61">
            <v>38.32900903911829</v>
          </cell>
          <cell r="W61">
            <v>38.442697684406475</v>
          </cell>
          <cell r="X61">
            <v>37.39525402354576</v>
          </cell>
          <cell r="AA61">
            <v>-0.60524478004672666</v>
          </cell>
        </row>
        <row r="62">
          <cell r="B62" t="str">
            <v>B5. Combination of B1-B4 using one standard deviation shocks</v>
          </cell>
          <cell r="S62">
            <v>29.253363303090886</v>
          </cell>
          <cell r="T62">
            <v>35.809844075229918</v>
          </cell>
          <cell r="U62">
            <v>43.414313586114815</v>
          </cell>
          <cell r="V62">
            <v>43.466712158062009</v>
          </cell>
          <cell r="W62">
            <v>43.374092436592917</v>
          </cell>
          <cell r="X62">
            <v>41.729527887364398</v>
          </cell>
          <cell r="AA62">
            <v>-1.0535507054529378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40.561433172933505</v>
          </cell>
          <cell r="U63">
            <v>39.974736519214531</v>
          </cell>
          <cell r="V63">
            <v>39.543951900023217</v>
          </cell>
          <cell r="W63">
            <v>38.930531279665985</v>
          </cell>
          <cell r="X63">
            <v>36.724989019945198</v>
          </cell>
          <cell r="AA63">
            <v>-1.2750031930061665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non-debt inflows in percent of GDP) remain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>
        <row r="2">
          <cell r="B2" t="str">
            <v>Table --. Country: External Sustainability Framework--Gross External Financing Need, 2000-2010</v>
          </cell>
        </row>
      </sheetData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 xml:space="preserve"> </v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 xml:space="preserve"> </v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 xml:space="preserve"> </v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 xml:space="preserve"> </v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 xml:space="preserve"> </v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 xml:space="preserve"> </v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"/>
      <sheetName val="NOV"/>
    </sheetNames>
    <sheetDataSet>
      <sheetData sheetId="0">
        <row r="3">
          <cell r="M3" t="str">
            <v>CONSVALS</v>
          </cell>
          <cell r="N3" t="str">
            <v>TOTAL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ights"/>
      <sheetName val="PCPIq"/>
      <sheetName val="PCPIm"/>
      <sheetName val="ControlSheet"/>
      <sheetName val="EDNA"/>
      <sheetName val="EERProfile"/>
      <sheetName val="Parallel"/>
      <sheetName val="Nominal"/>
      <sheetName val="Sheet1"/>
      <sheetName val="Sheet2"/>
      <sheetName val="Sheet3"/>
      <sheetName val="Panel1"/>
      <sheetName val="Table1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Nigeria</v>
          </cell>
          <cell r="B2">
            <v>694</v>
          </cell>
          <cell r="K2" t="str">
            <v>IcccPCPIN</v>
          </cell>
          <cell r="M2">
            <v>28856</v>
          </cell>
          <cell r="N2">
            <v>36982</v>
          </cell>
          <cell r="O2">
            <v>1990</v>
          </cell>
          <cell r="P2">
            <v>1990</v>
          </cell>
          <cell r="AA2" t="str">
            <v>ERI</v>
          </cell>
          <cell r="AB2" t="b">
            <v>0</v>
          </cell>
        </row>
        <row r="3">
          <cell r="AA3" t="str">
            <v>PCPI</v>
          </cell>
          <cell r="AB3" t="b">
            <v>0</v>
          </cell>
        </row>
        <row r="4">
          <cell r="AA4" t="str">
            <v>PCPISA</v>
          </cell>
          <cell r="AB4" t="b">
            <v>0</v>
          </cell>
        </row>
        <row r="5">
          <cell r="AA5" t="str">
            <v>ENEER</v>
          </cell>
          <cell r="AB5" t="b">
            <v>0</v>
          </cell>
        </row>
        <row r="6">
          <cell r="AA6" t="str">
            <v>EREER</v>
          </cell>
          <cell r="AB6" t="b">
            <v>0</v>
          </cell>
        </row>
        <row r="7">
          <cell r="AA7" t="str">
            <v>PRPI</v>
          </cell>
          <cell r="AB7" t="b">
            <v>0</v>
          </cell>
        </row>
      </sheetData>
      <sheetData sheetId="6" refreshError="1"/>
      <sheetData sheetId="7" refreshError="1">
        <row r="2">
          <cell r="B2" t="str">
            <v>AFR</v>
          </cell>
        </row>
        <row r="4">
          <cell r="A4" t="str">
            <v>INDEX: 1990 = 100</v>
          </cell>
        </row>
        <row r="6">
          <cell r="A6" t="str">
            <v>Nigeria(694)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BR300"/>
      <sheetName val="NIB 300"/>
      <sheetName val="NIB 309_310_323_800"/>
      <sheetName val="MBRs360_394_620"/>
      <sheetName val="CREDIT SECTORS(MBR580)"/>
      <sheetName val="CBs_ABS"/>
      <sheetName val="NIB_ABS"/>
      <sheetName val="Analytical"/>
      <sheetName val="Analytical (millions)"/>
      <sheetName val="Table 1"/>
      <sheetName val="Table II"/>
      <sheetName val="Table III"/>
      <sheetName val="Table IV"/>
      <sheetName val="Table V"/>
      <sheetName val="Table VI"/>
      <sheetName val="Table VII"/>
      <sheetName val="Table VIII "/>
      <sheetName val="Table VIII REPORT"/>
      <sheetName val="Data_Graph"/>
      <sheetName val="Interbank Liab."/>
      <sheetName val="Claims on Core PS"/>
      <sheetName val="Sectoral Credit (2)"/>
      <sheetName val="Industry Sector"/>
      <sheetName val="Service Sector"/>
      <sheetName val="Sec_Cred_All_"/>
      <sheetName val="Contri_Other Assets"/>
      <sheetName val="Contri_Other Liab"/>
      <sheetName val="Liquid_Ratio (2)"/>
      <sheetName val="Int_Rates"/>
      <sheetName val="Sectoral Cred"/>
      <sheetName val="Claims on P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geria_Val"/>
      <sheetName val="Raw_1"/>
      <sheetName val="Raw_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ecurities-nonbanks"/>
      <sheetName val="SecuritiesDMBs"/>
      <sheetName val="SoundnessInd."/>
      <sheetName val="WETA"/>
      <sheetName val="IN"/>
      <sheetName val="SEC-REDEMP"/>
      <sheetName val="OUT"/>
      <sheetName val="DMB"/>
      <sheetName val="DOMDEBT-M"/>
      <sheetName val="SCRDOMDEBT"/>
      <sheetName val="SCSMSRV"/>
      <sheetName val="SCSCBS"/>
      <sheetName val="SCSMSRVHalfYear"/>
      <sheetName val="MSRV"/>
      <sheetName val="CBS"/>
      <sheetName val="ControlSheet"/>
      <sheetName val="from CBS on DMB"/>
      <sheetName val="Sheet1"/>
      <sheetName val="MSRV-PRG"/>
      <sheetName val="DMB-PRG"/>
      <sheetName val="CBS-PRG"/>
      <sheetName val="EDSS_CBSQ"/>
      <sheetName val="EDSS_DMBQ"/>
      <sheetName val="EDSS_CBSM"/>
      <sheetName val="EDSS_DMBM"/>
      <sheetName val="EDSS_OFIM"/>
      <sheetName val="di_RSRV"/>
      <sheetName val="EDSS_OFIQ"/>
      <sheetName val="di_OFI"/>
      <sheetName val="di_CRDT"/>
      <sheetName val="di_LQDT"/>
      <sheetName val="di_INT"/>
      <sheetName val="SCRMSRV"/>
      <sheetName val="SCRMCDEV"/>
      <sheetName val="SCRCBS"/>
      <sheetName val="SCRDMB"/>
      <sheetName val="SCROFI"/>
      <sheetName val="SCRCRDT"/>
      <sheetName val="SCRLQDT"/>
      <sheetName val="SCRINT"/>
      <sheetName val="SCRRSRV"/>
      <sheetName val="Gvt.Securities-others"/>
      <sheetName val="Annual Interest Rate IFS"/>
      <sheetName val="Quarterly Interest Rate IFS"/>
      <sheetName val="Monetary Authorites IFS"/>
      <sheetName val="Banking Survey IFS"/>
      <sheetName val="CBS IFS"/>
      <sheetName val="Commercial Bank Assets IFS"/>
      <sheetName val="Banking Institution IFS"/>
      <sheetName val="Development Bank IFS"/>
      <sheetName val="Financial Survey IFS"/>
      <sheetName val="Nonbank Institution IFS"/>
      <sheetName val="DOMDEBT-M (old)"/>
      <sheetName val="Interest Rate IFS"/>
      <sheetName val="printMRSV"/>
      <sheetName val="VulnInd"/>
      <sheetName val="Figure X"/>
      <sheetName val="Vuln.ind from CBS"/>
      <sheetName val="FinSoundInd"/>
      <sheetName val="monetary aggregates"/>
      <sheetName val="mon aggreg in percent"/>
      <sheetName val="Chart2"/>
      <sheetName val="Chart3"/>
      <sheetName val="data for monetary dev chart"/>
      <sheetName val="data for Figure 3"/>
      <sheetName val="Figure 3"/>
      <sheetName val="Chart1"/>
      <sheetName val="Chart4"/>
      <sheetName val="Chart5"/>
      <sheetName val="Panel1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 refreshError="1"/>
      <sheetData sheetId="69" refreshError="1"/>
      <sheetData sheetId="70"/>
      <sheetData sheetId="7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9"/>
  <sheetViews>
    <sheetView workbookViewId="0">
      <pane xSplit="2" ySplit="4" topLeftCell="C16" activePane="bottomRight" state="frozen"/>
      <selection pane="topRight" activeCell="C1" sqref="C1"/>
      <selection pane="bottomLeft" activeCell="A5" sqref="A5"/>
      <selection pane="bottomRight" activeCell="B20" sqref="B20:B21"/>
    </sheetView>
  </sheetViews>
  <sheetFormatPr defaultRowHeight="15.75"/>
  <cols>
    <col min="2" max="2" width="34.28515625" customWidth="1"/>
    <col min="3" max="3" width="21.42578125" customWidth="1"/>
    <col min="4" max="4" width="18.28515625" customWidth="1"/>
    <col min="5" max="5" width="15.140625" customWidth="1"/>
    <col min="6" max="6" width="17.28515625" customWidth="1"/>
    <col min="7" max="7" width="12.42578125" customWidth="1"/>
    <col min="8" max="8" width="12.5703125" customWidth="1"/>
    <col min="9" max="9" width="15.7109375" customWidth="1"/>
    <col min="10" max="10" width="14" customWidth="1"/>
    <col min="11" max="11" width="13.7109375" customWidth="1"/>
    <col min="12" max="12" width="14.7109375" customWidth="1"/>
    <col min="13" max="13" width="16" customWidth="1"/>
    <col min="14" max="14" width="15.42578125" customWidth="1"/>
    <col min="15" max="15" width="15.28515625" customWidth="1"/>
    <col min="16" max="16" width="14" customWidth="1"/>
    <col min="17" max="17" width="16.140625" customWidth="1"/>
    <col min="18" max="18" width="14.42578125" customWidth="1"/>
    <col min="19" max="19" width="15.85546875" customWidth="1"/>
    <col min="20" max="20" width="15.7109375" style="23" bestFit="1" customWidth="1"/>
    <col min="21" max="21" width="9.140625" style="26"/>
  </cols>
  <sheetData>
    <row r="1" spans="2:21" ht="20.25">
      <c r="B1" s="4" t="s">
        <v>145</v>
      </c>
    </row>
    <row r="2" spans="2:21" ht="16.5" thickBot="1"/>
    <row r="3" spans="2:21" ht="16.5" customHeight="1" thickBot="1">
      <c r="B3" s="152" t="s">
        <v>38</v>
      </c>
      <c r="C3" s="22" t="s">
        <v>0</v>
      </c>
      <c r="D3" s="154" t="s">
        <v>2</v>
      </c>
      <c r="E3" s="155"/>
      <c r="F3" s="155"/>
      <c r="G3" s="155"/>
      <c r="H3" s="149" t="s">
        <v>6</v>
      </c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1"/>
    </row>
    <row r="4" spans="2:21" ht="60.75" customHeight="1" thickBot="1">
      <c r="B4" s="153"/>
      <c r="C4" s="11" t="s">
        <v>0</v>
      </c>
      <c r="D4" s="18" t="s">
        <v>7</v>
      </c>
      <c r="E4" s="19" t="s">
        <v>8</v>
      </c>
      <c r="F4" s="19" t="s">
        <v>9</v>
      </c>
      <c r="G4" s="19" t="s">
        <v>10</v>
      </c>
      <c r="H4" s="20" t="s">
        <v>3</v>
      </c>
      <c r="I4" s="20" t="s">
        <v>4</v>
      </c>
      <c r="J4" s="21" t="s">
        <v>5</v>
      </c>
      <c r="K4" s="21" t="s">
        <v>11</v>
      </c>
      <c r="L4" s="21" t="s">
        <v>12</v>
      </c>
      <c r="M4" s="21" t="s">
        <v>13</v>
      </c>
      <c r="N4" s="21" t="s">
        <v>9</v>
      </c>
      <c r="O4" s="21" t="s">
        <v>10</v>
      </c>
      <c r="P4" s="21" t="s">
        <v>14</v>
      </c>
      <c r="Q4" s="21" t="s">
        <v>15</v>
      </c>
      <c r="R4" s="21" t="s">
        <v>16</v>
      </c>
      <c r="S4" s="21" t="s">
        <v>1</v>
      </c>
      <c r="T4" s="24" t="s">
        <v>51</v>
      </c>
      <c r="U4" s="27" t="s">
        <v>52</v>
      </c>
    </row>
    <row r="5" spans="2:21">
      <c r="B5" s="5" t="s">
        <v>17</v>
      </c>
      <c r="C5" s="6">
        <v>466381.34101969015</v>
      </c>
      <c r="D5" s="7">
        <v>222302.53182620002</v>
      </c>
      <c r="E5" s="7">
        <v>1878091.9752318098</v>
      </c>
      <c r="F5" s="7">
        <v>2153166.8051774502</v>
      </c>
      <c r="G5" s="7">
        <v>282697.74652923003</v>
      </c>
      <c r="H5" s="7">
        <v>585520.35221556993</v>
      </c>
      <c r="I5" s="8">
        <v>1250693.7773279699</v>
      </c>
      <c r="J5" s="9">
        <v>766339.93510236987</v>
      </c>
      <c r="K5" s="7">
        <v>615323.51486607012</v>
      </c>
      <c r="L5" s="7">
        <v>757275.4661703601</v>
      </c>
      <c r="M5" s="10">
        <v>79696.474296829998</v>
      </c>
      <c r="N5" s="7">
        <v>1073491.1323830597</v>
      </c>
      <c r="O5" s="8">
        <v>163928.21444323001</v>
      </c>
      <c r="P5" s="7">
        <v>1472227.5447007599</v>
      </c>
      <c r="Q5" s="7">
        <v>771560.80996630003</v>
      </c>
      <c r="R5" s="7">
        <v>458442.91101353004</v>
      </c>
      <c r="S5" s="9">
        <v>359961.17967874929</v>
      </c>
      <c r="T5" s="25">
        <f>SUM(C5:S5)</f>
        <v>13357101.711949179</v>
      </c>
    </row>
    <row r="6" spans="2:21">
      <c r="B6" s="5" t="s">
        <v>19</v>
      </c>
      <c r="C6" s="6">
        <v>484947.80441579997</v>
      </c>
      <c r="D6" s="7">
        <v>17937.354341639999</v>
      </c>
      <c r="E6" s="7">
        <v>1909491.6437699599</v>
      </c>
      <c r="F6" s="7">
        <v>2058656.5399891997</v>
      </c>
      <c r="G6" s="7">
        <v>353910.83145691996</v>
      </c>
      <c r="H6" s="7">
        <v>641300.42072128004</v>
      </c>
      <c r="I6" s="8">
        <v>1058732.1066012499</v>
      </c>
      <c r="J6" s="9">
        <v>696874.18617133005</v>
      </c>
      <c r="K6" s="7">
        <v>548210.63966299</v>
      </c>
      <c r="L6" s="7">
        <v>811924.98920004</v>
      </c>
      <c r="M6" s="10">
        <v>64642.822941219994</v>
      </c>
      <c r="N6" s="7">
        <v>1147238.8551287099</v>
      </c>
      <c r="O6" s="8">
        <v>161243.67152947999</v>
      </c>
      <c r="P6" s="7">
        <v>1859908.5212981601</v>
      </c>
      <c r="Q6" s="7">
        <v>848856.41017629008</v>
      </c>
      <c r="R6" s="7">
        <v>413138.37415602989</v>
      </c>
      <c r="S6" s="9">
        <v>356410.37478017062</v>
      </c>
      <c r="T6" s="25">
        <f t="shared" ref="T6:T14" si="0">SUM(C6:S6)</f>
        <v>13433425.546340471</v>
      </c>
      <c r="U6" s="28">
        <f>(T6-T5)/T5*100</f>
        <v>0.57141014598259265</v>
      </c>
    </row>
    <row r="7" spans="2:21">
      <c r="B7" s="5" t="s">
        <v>21</v>
      </c>
      <c r="C7" s="6">
        <v>469924.38344256999</v>
      </c>
      <c r="D7" s="7">
        <v>12142.759463620003</v>
      </c>
      <c r="E7" s="7">
        <v>1958451.1848845398</v>
      </c>
      <c r="F7" s="7">
        <v>2241331.2623964399</v>
      </c>
      <c r="G7" s="7">
        <v>359567.75610233995</v>
      </c>
      <c r="H7" s="7">
        <v>554253.16184351</v>
      </c>
      <c r="I7" s="8">
        <v>1029996.28681154</v>
      </c>
      <c r="J7" s="9">
        <v>618389.78720900998</v>
      </c>
      <c r="K7" s="7">
        <v>637701.12474862998</v>
      </c>
      <c r="L7" s="7">
        <v>790241.68370012997</v>
      </c>
      <c r="M7" s="10">
        <v>79141.134096730006</v>
      </c>
      <c r="N7" s="7">
        <v>1212083.3017949399</v>
      </c>
      <c r="O7" s="8">
        <v>169399.07431433001</v>
      </c>
      <c r="P7" s="7">
        <v>1288867.6719511701</v>
      </c>
      <c r="Q7" s="7">
        <v>825436.03364932991</v>
      </c>
      <c r="R7" s="7">
        <v>420878.32913080003</v>
      </c>
      <c r="S7" s="9">
        <v>346076.13882290944</v>
      </c>
      <c r="T7" s="25">
        <f t="shared" si="0"/>
        <v>13013881.074362541</v>
      </c>
      <c r="U7" s="28">
        <f t="shared" ref="U7:U17" si="1">(T7-T6)/T6*100</f>
        <v>-3.1231384022686801</v>
      </c>
    </row>
    <row r="8" spans="2:21">
      <c r="B8" s="5" t="s">
        <v>22</v>
      </c>
      <c r="C8" s="6">
        <v>449307.28689471009</v>
      </c>
      <c r="D8" s="7">
        <v>11714.175419899999</v>
      </c>
      <c r="E8" s="7">
        <v>1736192.9922172499</v>
      </c>
      <c r="F8" s="7">
        <v>2272812.2864843397</v>
      </c>
      <c r="G8" s="7">
        <v>340308.56681650999</v>
      </c>
      <c r="H8" s="7">
        <v>531739.22905256005</v>
      </c>
      <c r="I8" s="8">
        <v>985693.67361212987</v>
      </c>
      <c r="J8" s="9">
        <v>922888.20793875004</v>
      </c>
      <c r="K8" s="7">
        <v>692205.95036034996</v>
      </c>
      <c r="L8" s="7">
        <v>791381.96068669995</v>
      </c>
      <c r="M8" s="10">
        <v>74158.668639900003</v>
      </c>
      <c r="N8" s="7">
        <v>1155533.7290411498</v>
      </c>
      <c r="O8" s="8">
        <v>162437.93532741</v>
      </c>
      <c r="P8" s="7">
        <v>1390492.7890155795</v>
      </c>
      <c r="Q8" s="7">
        <v>816381.28890912991</v>
      </c>
      <c r="R8" s="7">
        <v>420608.69773237</v>
      </c>
      <c r="S8" s="9">
        <v>332347.46980439872</v>
      </c>
      <c r="T8" s="25">
        <f t="shared" si="0"/>
        <v>13086204.907953139</v>
      </c>
      <c r="U8" s="28">
        <f t="shared" si="1"/>
        <v>0.5557437721870484</v>
      </c>
    </row>
    <row r="9" spans="2:21">
      <c r="B9" s="5" t="s">
        <v>18</v>
      </c>
      <c r="C9" s="6">
        <v>485633.74120467994</v>
      </c>
      <c r="D9" s="7">
        <v>11336.493600189999</v>
      </c>
      <c r="E9" s="7">
        <v>1862589.0670146905</v>
      </c>
      <c r="F9" s="7">
        <v>2237712.1106113605</v>
      </c>
      <c r="G9" s="7">
        <v>357587.99033865001</v>
      </c>
      <c r="H9" s="7">
        <v>519036.23525363003</v>
      </c>
      <c r="I9" s="8">
        <v>950542.64119580993</v>
      </c>
      <c r="J9" s="9">
        <v>1230301.3476065602</v>
      </c>
      <c r="K9" s="7">
        <v>663932.91157268011</v>
      </c>
      <c r="L9" s="7">
        <v>763054.6706418799</v>
      </c>
      <c r="M9" s="10">
        <v>83303.801595020021</v>
      </c>
      <c r="N9" s="7">
        <v>1032842.6392942501</v>
      </c>
      <c r="O9" s="8">
        <v>169972.39378497997</v>
      </c>
      <c r="P9" s="7">
        <v>1295464.1533720002</v>
      </c>
      <c r="Q9" s="7">
        <v>829440.85931559012</v>
      </c>
      <c r="R9" s="7">
        <v>389545.46145368007</v>
      </c>
      <c r="S9" s="9">
        <v>325301.94243468903</v>
      </c>
      <c r="T9" s="25">
        <f t="shared" si="0"/>
        <v>13207598.460290341</v>
      </c>
      <c r="U9" s="28">
        <f t="shared" si="1"/>
        <v>0.9276452049396261</v>
      </c>
    </row>
    <row r="10" spans="2:21">
      <c r="B10" s="5" t="s">
        <v>23</v>
      </c>
      <c r="C10" s="6">
        <v>480639.21542912</v>
      </c>
      <c r="D10" s="7">
        <v>16328.380556720002</v>
      </c>
      <c r="E10" s="7">
        <v>2058036.9355240995</v>
      </c>
      <c r="F10" s="7">
        <v>3366153.6210046397</v>
      </c>
      <c r="G10" s="7">
        <v>447228.39813534997</v>
      </c>
      <c r="H10" s="7">
        <v>607390.32939969993</v>
      </c>
      <c r="I10" s="8">
        <v>1020014.6051023098</v>
      </c>
      <c r="J10" s="9">
        <v>1384963.25012045</v>
      </c>
      <c r="K10" s="7">
        <v>716722.07009027002</v>
      </c>
      <c r="L10" s="7">
        <v>856276.90877178998</v>
      </c>
      <c r="M10" s="10">
        <v>87762.105451280004</v>
      </c>
      <c r="N10" s="7">
        <v>1136996.3334759499</v>
      </c>
      <c r="O10" s="8">
        <v>237997.45646246002</v>
      </c>
      <c r="P10" s="7">
        <v>1326067.14694469</v>
      </c>
      <c r="Q10" s="7">
        <v>944571.11407198012</v>
      </c>
      <c r="R10" s="7">
        <v>456889.25114382</v>
      </c>
      <c r="S10" s="9">
        <v>393416.61702398956</v>
      </c>
      <c r="T10" s="25">
        <f t="shared" si="0"/>
        <v>15537453.738708619</v>
      </c>
      <c r="U10" s="28">
        <f t="shared" si="1"/>
        <v>17.640264317719584</v>
      </c>
    </row>
    <row r="11" spans="2:21">
      <c r="B11" s="5" t="s">
        <v>20</v>
      </c>
      <c r="C11" s="6">
        <v>491281.18349994009</v>
      </c>
      <c r="D11" s="7">
        <v>27282.409205099997</v>
      </c>
      <c r="E11" s="7">
        <v>2130441.3028027504</v>
      </c>
      <c r="F11" s="7">
        <v>3647251.1418163204</v>
      </c>
      <c r="G11" s="7">
        <v>428448.58548282</v>
      </c>
      <c r="H11" s="7">
        <v>631405.25832983991</v>
      </c>
      <c r="I11" s="8">
        <v>973006.59252619999</v>
      </c>
      <c r="J11" s="9">
        <v>1366684.4108713497</v>
      </c>
      <c r="K11" s="7">
        <v>760234.27353253018</v>
      </c>
      <c r="L11" s="7">
        <v>933341.92879611009</v>
      </c>
      <c r="M11" s="10">
        <v>89311.847301620001</v>
      </c>
      <c r="N11" s="7">
        <v>1200353.87720142</v>
      </c>
      <c r="O11" s="8">
        <v>301363.58966611</v>
      </c>
      <c r="P11" s="7">
        <v>1390094.0227881204</v>
      </c>
      <c r="Q11" s="7">
        <v>957940.64887978986</v>
      </c>
      <c r="R11" s="7">
        <v>459224.34109591006</v>
      </c>
      <c r="S11" s="9">
        <v>397437.8196494095</v>
      </c>
      <c r="T11" s="25">
        <f t="shared" si="0"/>
        <v>16185103.233445341</v>
      </c>
      <c r="U11" s="28">
        <f t="shared" si="1"/>
        <v>4.1683116527853326</v>
      </c>
    </row>
    <row r="12" spans="2:21">
      <c r="B12" s="5" t="s">
        <v>30</v>
      </c>
      <c r="C12" s="6">
        <v>525945.19187370013</v>
      </c>
      <c r="D12" s="7">
        <v>21283.459844779998</v>
      </c>
      <c r="E12" s="7">
        <v>2215741.0667404598</v>
      </c>
      <c r="F12" s="7">
        <v>3587904.7526988811</v>
      </c>
      <c r="G12" s="7">
        <v>432293.83173112001</v>
      </c>
      <c r="H12" s="7">
        <v>631092.00482720998</v>
      </c>
      <c r="I12" s="8">
        <v>984899.20775122987</v>
      </c>
      <c r="J12" s="9">
        <v>1361853.0883924898</v>
      </c>
      <c r="K12" s="7">
        <v>791475.05265897</v>
      </c>
      <c r="L12" s="7">
        <v>937424.49342917989</v>
      </c>
      <c r="M12" s="10">
        <v>87221.214094070005</v>
      </c>
      <c r="N12" s="7">
        <v>1267746.0674673098</v>
      </c>
      <c r="O12" s="8">
        <v>293993.48189359996</v>
      </c>
      <c r="P12" s="7">
        <v>1314483.43543726</v>
      </c>
      <c r="Q12" s="7">
        <v>845936.3771344499</v>
      </c>
      <c r="R12" s="7">
        <v>450755.68715679005</v>
      </c>
      <c r="S12" s="9">
        <v>367237.0847632587</v>
      </c>
      <c r="T12" s="25">
        <f t="shared" si="0"/>
        <v>16117285.49789476</v>
      </c>
      <c r="U12" s="28">
        <f t="shared" si="1"/>
        <v>-0.41901330237078827</v>
      </c>
    </row>
    <row r="13" spans="2:21" s="40" customFormat="1">
      <c r="B13" s="5" t="s">
        <v>37</v>
      </c>
      <c r="C13" s="6">
        <v>556544.58633673994</v>
      </c>
      <c r="D13" s="8">
        <v>8229.259359919999</v>
      </c>
      <c r="E13" s="7">
        <v>2142390.1545133903</v>
      </c>
      <c r="F13" s="7">
        <v>3575664.8539814502</v>
      </c>
      <c r="G13" s="7">
        <v>472083.74572362995</v>
      </c>
      <c r="H13" s="7">
        <v>617770.13737820007</v>
      </c>
      <c r="I13" s="7">
        <v>953092.55236604018</v>
      </c>
      <c r="J13" s="9">
        <v>1369061.2678016</v>
      </c>
      <c r="K13" s="7">
        <v>780073.06368300004</v>
      </c>
      <c r="L13" s="7">
        <v>943452.99923524982</v>
      </c>
      <c r="M13" s="10">
        <v>86379.301653039991</v>
      </c>
      <c r="N13" s="7">
        <v>1296144.8568093604</v>
      </c>
      <c r="O13" s="8">
        <v>305976.01267554995</v>
      </c>
      <c r="P13" s="7">
        <v>1278945.0089379398</v>
      </c>
      <c r="Q13" s="7">
        <v>820343.51819053991</v>
      </c>
      <c r="R13" s="7">
        <v>431941.49160349002</v>
      </c>
      <c r="S13" s="9">
        <v>364393.94973493926</v>
      </c>
      <c r="T13" s="38">
        <f t="shared" si="0"/>
        <v>16002486.759984082</v>
      </c>
      <c r="U13" s="39">
        <f t="shared" si="1"/>
        <v>-0.71227092133891667</v>
      </c>
    </row>
    <row r="14" spans="2:21" s="40" customFormat="1" ht="15.75" customHeight="1">
      <c r="B14" s="5" t="s">
        <v>53</v>
      </c>
      <c r="C14" s="6">
        <v>501088.16417133989</v>
      </c>
      <c r="D14" s="6">
        <v>11417.17624897</v>
      </c>
      <c r="E14" s="6">
        <v>2216749.9526981399</v>
      </c>
      <c r="F14" s="6">
        <v>3528162.5294705802</v>
      </c>
      <c r="G14" s="6">
        <v>466086.88762829994</v>
      </c>
      <c r="H14" s="6">
        <v>630677.08482363017</v>
      </c>
      <c r="I14" s="6">
        <v>960049.1098600101</v>
      </c>
      <c r="J14" s="6">
        <v>1367342.2688160203</v>
      </c>
      <c r="K14" s="6">
        <v>794601.67923551006</v>
      </c>
      <c r="L14" s="6">
        <v>909862.88245345978</v>
      </c>
      <c r="M14" s="6">
        <v>75071.550682639994</v>
      </c>
      <c r="N14" s="6">
        <v>1090554.0090930201</v>
      </c>
      <c r="O14" s="6">
        <v>302182.64936374006</v>
      </c>
      <c r="P14" s="6">
        <v>1282417.5369388501</v>
      </c>
      <c r="Q14" s="6">
        <v>786223.68577793986</v>
      </c>
      <c r="R14" s="6">
        <v>403147.52507337992</v>
      </c>
      <c r="S14" s="6">
        <v>384936.02615066711</v>
      </c>
      <c r="T14" s="38">
        <f t="shared" si="0"/>
        <v>15710570.718486197</v>
      </c>
      <c r="U14" s="39">
        <f t="shared" si="1"/>
        <v>-1.8241917389230491</v>
      </c>
    </row>
    <row r="15" spans="2:21" s="123" customFormat="1" ht="15.75" customHeight="1">
      <c r="B15" s="127" t="s">
        <v>56</v>
      </c>
      <c r="C15" s="128" t="s">
        <v>57</v>
      </c>
      <c r="D15" s="128" t="s">
        <v>58</v>
      </c>
      <c r="E15" s="128" t="s">
        <v>59</v>
      </c>
      <c r="F15" s="128" t="s">
        <v>60</v>
      </c>
      <c r="G15" s="128" t="s">
        <v>61</v>
      </c>
      <c r="H15" s="128" t="s">
        <v>62</v>
      </c>
      <c r="I15" s="128" t="s">
        <v>63</v>
      </c>
      <c r="J15" s="128" t="s">
        <v>64</v>
      </c>
      <c r="K15" s="128" t="s">
        <v>65</v>
      </c>
      <c r="L15" s="128" t="s">
        <v>66</v>
      </c>
      <c r="M15" s="128" t="s">
        <v>67</v>
      </c>
      <c r="N15" s="128" t="s">
        <v>68</v>
      </c>
      <c r="O15" s="128" t="s">
        <v>69</v>
      </c>
      <c r="P15" s="128" t="s">
        <v>70</v>
      </c>
      <c r="Q15" s="128" t="s">
        <v>71</v>
      </c>
      <c r="R15" s="128" t="s">
        <v>72</v>
      </c>
      <c r="S15" s="128" t="s">
        <v>73</v>
      </c>
      <c r="T15" s="38">
        <f>S15+R15+Q15+P15+O15+N15+M15+L15+K15+J15+I15+H15+G15+F15+E15+D15+C15</f>
        <v>15825298.909999998</v>
      </c>
      <c r="U15" s="126">
        <f t="shared" si="1"/>
        <v>0.73026113162651363</v>
      </c>
    </row>
    <row r="16" spans="2:21" s="123" customFormat="1" ht="15.75" customHeight="1">
      <c r="B16" s="228" t="s">
        <v>89</v>
      </c>
      <c r="C16" s="231">
        <v>528243.81267300004</v>
      </c>
      <c r="D16" s="231">
        <v>25254.653369650001</v>
      </c>
      <c r="E16" s="231">
        <v>2171372.3784340601</v>
      </c>
      <c r="F16" s="231">
        <v>3576319.2707175994</v>
      </c>
      <c r="G16" s="231">
        <v>453906.92987685004</v>
      </c>
      <c r="H16" s="231">
        <v>657081.45745407988</v>
      </c>
      <c r="I16" s="231">
        <v>1023775.5439508101</v>
      </c>
      <c r="J16" s="231">
        <v>1391375.0115275697</v>
      </c>
      <c r="K16" s="231">
        <v>753649.39079064992</v>
      </c>
      <c r="L16" s="231">
        <v>1125903.3331120398</v>
      </c>
      <c r="M16" s="231">
        <v>72532.943508840006</v>
      </c>
      <c r="N16" s="231">
        <v>1161115.13580411</v>
      </c>
      <c r="O16" s="231">
        <v>301101.20750522998</v>
      </c>
      <c r="P16" s="231">
        <v>1037697.28221331</v>
      </c>
      <c r="Q16" s="231">
        <v>774365.18195547012</v>
      </c>
      <c r="R16" s="231">
        <v>332087.49443931994</v>
      </c>
      <c r="S16" s="231">
        <v>354813.39569142926</v>
      </c>
      <c r="T16" s="230">
        <f>S16+R16+Q16+P16+O16+N16+M16+L16+K16+J16+I16+H16+G16+F16+E16+D16+C16</f>
        <v>15740594.423024021</v>
      </c>
      <c r="U16" s="231">
        <f t="shared" si="1"/>
        <v>-0.53524731164763317</v>
      </c>
    </row>
    <row r="17" spans="1:22" s="120" customFormat="1" ht="15.75" customHeight="1">
      <c r="B17" s="121" t="s">
        <v>109</v>
      </c>
      <c r="C17" s="129">
        <v>501673.77867752011</v>
      </c>
      <c r="D17" s="129">
        <v>10461.969371270001</v>
      </c>
      <c r="E17" s="129">
        <v>2073540.6566450503</v>
      </c>
      <c r="F17" s="129">
        <v>3420825.5153006697</v>
      </c>
      <c r="G17" s="129">
        <v>426510.44359737</v>
      </c>
      <c r="H17" s="129">
        <v>647961.0936078201</v>
      </c>
      <c r="I17" s="129">
        <v>1054005.6523247398</v>
      </c>
      <c r="J17" s="129">
        <v>1411526.5843676198</v>
      </c>
      <c r="K17" s="129">
        <v>784228.51454711996</v>
      </c>
      <c r="L17" s="129">
        <v>999491.89158305002</v>
      </c>
      <c r="M17" s="129">
        <v>73489.470820930015</v>
      </c>
      <c r="N17" s="129">
        <v>1207718.6457494702</v>
      </c>
      <c r="O17" s="129">
        <v>302706.19470174995</v>
      </c>
      <c r="P17" s="129">
        <v>1148762.6628605097</v>
      </c>
      <c r="Q17" s="129">
        <v>865325.64457636001</v>
      </c>
      <c r="R17" s="129">
        <v>291673.36243440997</v>
      </c>
      <c r="S17" s="129">
        <v>384881.47190946015</v>
      </c>
      <c r="T17" s="230">
        <f>S17+R17+Q17+P17+O17+N17+M17+L17+K17+J17+I17+H17+G17+F17+E17+D17+C17</f>
        <v>15604783.553075122</v>
      </c>
      <c r="U17" s="231">
        <f t="shared" si="1"/>
        <v>-0.86280648810979232</v>
      </c>
    </row>
    <row r="18" spans="1:22" s="29" customFormat="1" ht="15.75" customHeight="1">
      <c r="B18" s="33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2"/>
    </row>
    <row r="19" spans="1:22" s="29" customFormat="1" ht="21" thickBot="1">
      <c r="B19" s="4" t="s">
        <v>146</v>
      </c>
      <c r="T19" s="30"/>
      <c r="U19" s="31"/>
    </row>
    <row r="20" spans="1:22" ht="60.75" customHeight="1" thickBot="1">
      <c r="B20" s="152" t="s">
        <v>38</v>
      </c>
      <c r="C20" s="11" t="s">
        <v>0</v>
      </c>
      <c r="D20" s="18" t="s">
        <v>7</v>
      </c>
      <c r="E20" s="19" t="s">
        <v>8</v>
      </c>
      <c r="F20" s="19" t="s">
        <v>9</v>
      </c>
      <c r="G20" s="19" t="s">
        <v>10</v>
      </c>
      <c r="H20" s="20" t="s">
        <v>3</v>
      </c>
      <c r="I20" s="20" t="s">
        <v>4</v>
      </c>
      <c r="J20" s="21" t="s">
        <v>5</v>
      </c>
      <c r="K20" s="21" t="s">
        <v>11</v>
      </c>
      <c r="L20" s="21" t="s">
        <v>12</v>
      </c>
      <c r="M20" s="21" t="s">
        <v>13</v>
      </c>
      <c r="N20" s="21" t="s">
        <v>9</v>
      </c>
      <c r="O20" s="21" t="s">
        <v>10</v>
      </c>
      <c r="P20" s="21" t="s">
        <v>14</v>
      </c>
      <c r="Q20" s="21" t="s">
        <v>15</v>
      </c>
      <c r="R20" s="21" t="s">
        <v>16</v>
      </c>
      <c r="S20" s="21" t="s">
        <v>1</v>
      </c>
      <c r="T20" s="36" t="s">
        <v>51</v>
      </c>
      <c r="U20" s="37"/>
    </row>
    <row r="21" spans="1:22" thickBot="1">
      <c r="B21" s="153"/>
      <c r="C21" s="34">
        <f t="shared" ref="C21:T21" si="2">(C5/$T5)*100</f>
        <v>3.4916357685774626</v>
      </c>
      <c r="D21" s="34">
        <f t="shared" si="2"/>
        <v>1.6643021564126412</v>
      </c>
      <c r="E21" s="34">
        <f t="shared" si="2"/>
        <v>14.060624944943562</v>
      </c>
      <c r="F21" s="34">
        <f t="shared" si="2"/>
        <v>16.120015042269543</v>
      </c>
      <c r="G21" s="34">
        <f t="shared" si="2"/>
        <v>2.1164602368516099</v>
      </c>
      <c r="H21" s="34">
        <f t="shared" si="2"/>
        <v>4.3835883325779212</v>
      </c>
      <c r="I21" s="34">
        <f t="shared" si="2"/>
        <v>9.3635116681720483</v>
      </c>
      <c r="J21" s="34">
        <f t="shared" si="2"/>
        <v>5.7373220001522265</v>
      </c>
      <c r="K21" s="34">
        <f t="shared" si="2"/>
        <v>4.6067143017680667</v>
      </c>
      <c r="L21" s="34">
        <f t="shared" si="2"/>
        <v>5.6694594568588652</v>
      </c>
      <c r="M21" s="34">
        <f t="shared" si="2"/>
        <v>0.59665993428450148</v>
      </c>
      <c r="N21" s="34">
        <f t="shared" si="2"/>
        <v>8.0368567637897161</v>
      </c>
      <c r="O21" s="34">
        <f t="shared" si="2"/>
        <v>1.2272738351358128</v>
      </c>
      <c r="P21" s="34">
        <f t="shared" si="2"/>
        <v>11.022058351054664</v>
      </c>
      <c r="Q21" s="34">
        <f t="shared" si="2"/>
        <v>5.7764088842422048</v>
      </c>
      <c r="R21" s="34">
        <f t="shared" si="2"/>
        <v>3.4322034892001301</v>
      </c>
      <c r="S21" s="34">
        <f t="shared" si="2"/>
        <v>2.6949048337090242</v>
      </c>
      <c r="T21" s="34">
        <f t="shared" si="2"/>
        <v>100</v>
      </c>
    </row>
    <row r="22" spans="1:22">
      <c r="B22" s="5" t="s">
        <v>19</v>
      </c>
      <c r="C22" s="34">
        <f t="shared" ref="C22:T22" si="3">(C6/$T6)*100</f>
        <v>3.6100085026183755</v>
      </c>
      <c r="D22" s="34">
        <f t="shared" si="3"/>
        <v>0.13352777576920047</v>
      </c>
      <c r="E22" s="34">
        <f t="shared" si="3"/>
        <v>14.214480418139832</v>
      </c>
      <c r="F22" s="34">
        <f t="shared" si="3"/>
        <v>15.324881452519893</v>
      </c>
      <c r="G22" s="34">
        <f t="shared" si="3"/>
        <v>2.6345538614559278</v>
      </c>
      <c r="H22" s="34">
        <f t="shared" si="3"/>
        <v>4.7739157708435949</v>
      </c>
      <c r="I22" s="34">
        <f t="shared" si="3"/>
        <v>7.8813263448627175</v>
      </c>
      <c r="J22" s="34">
        <f t="shared" si="3"/>
        <v>5.1876134182406828</v>
      </c>
      <c r="K22" s="34">
        <f t="shared" si="3"/>
        <v>4.0809444900845362</v>
      </c>
      <c r="L22" s="34">
        <f t="shared" si="3"/>
        <v>6.0440651299193329</v>
      </c>
      <c r="M22" s="34">
        <f t="shared" si="3"/>
        <v>0.48120877819455338</v>
      </c>
      <c r="N22" s="34">
        <f t="shared" si="3"/>
        <v>8.5401809923399643</v>
      </c>
      <c r="O22" s="34">
        <f t="shared" si="3"/>
        <v>1.2003168586690529</v>
      </c>
      <c r="P22" s="34">
        <f t="shared" si="3"/>
        <v>13.845377821778568</v>
      </c>
      <c r="Q22" s="34">
        <f t="shared" si="3"/>
        <v>6.3189869720723273</v>
      </c>
      <c r="R22" s="34">
        <f t="shared" si="3"/>
        <v>3.0754506565049367</v>
      </c>
      <c r="S22" s="34">
        <f t="shared" si="3"/>
        <v>2.6531607559865011</v>
      </c>
      <c r="T22" s="34">
        <f t="shared" si="3"/>
        <v>100</v>
      </c>
    </row>
    <row r="23" spans="1:22">
      <c r="B23" s="5" t="s">
        <v>21</v>
      </c>
      <c r="C23" s="34">
        <f t="shared" ref="C23:T23" si="4">(C7/$T7)*100</f>
        <v>3.6109472705135226</v>
      </c>
      <c r="D23" s="34">
        <f t="shared" si="4"/>
        <v>9.3306211991911817E-2</v>
      </c>
      <c r="E23" s="34">
        <f t="shared" si="4"/>
        <v>15.048940233077015</v>
      </c>
      <c r="F23" s="34">
        <f t="shared" si="4"/>
        <v>17.222619828698775</v>
      </c>
      <c r="G23" s="34">
        <f t="shared" si="4"/>
        <v>2.762955601390054</v>
      </c>
      <c r="H23" s="34">
        <f t="shared" si="4"/>
        <v>4.2589382727293668</v>
      </c>
      <c r="I23" s="34">
        <f t="shared" si="4"/>
        <v>7.9145973512900909</v>
      </c>
      <c r="J23" s="34">
        <f t="shared" si="4"/>
        <v>4.7517706952712455</v>
      </c>
      <c r="K23" s="34">
        <f t="shared" si="4"/>
        <v>4.9001609981276593</v>
      </c>
      <c r="L23" s="34">
        <f t="shared" si="4"/>
        <v>6.0722983342525927</v>
      </c>
      <c r="M23" s="34">
        <f t="shared" si="4"/>
        <v>0.60812861009340813</v>
      </c>
      <c r="N23" s="34">
        <f t="shared" si="4"/>
        <v>9.3137726929344282</v>
      </c>
      <c r="O23" s="34">
        <f t="shared" si="4"/>
        <v>1.3016799012252207</v>
      </c>
      <c r="P23" s="34">
        <f t="shared" si="4"/>
        <v>9.9037916866341327</v>
      </c>
      <c r="Q23" s="34">
        <f t="shared" si="4"/>
        <v>6.3427353372349931</v>
      </c>
      <c r="R23" s="34">
        <f t="shared" si="4"/>
        <v>3.2340723472564537</v>
      </c>
      <c r="S23" s="34">
        <f t="shared" si="4"/>
        <v>2.6592846272791171</v>
      </c>
      <c r="T23" s="34">
        <f t="shared" si="4"/>
        <v>100</v>
      </c>
    </row>
    <row r="24" spans="1:22">
      <c r="B24" s="5" t="s">
        <v>22</v>
      </c>
      <c r="C24" s="34">
        <f t="shared" ref="C24:T24" si="5">(C8/$T8)*100</f>
        <v>3.4334422397867521</v>
      </c>
      <c r="D24" s="34">
        <f t="shared" si="5"/>
        <v>8.9515451594225845E-2</v>
      </c>
      <c r="E24" s="34">
        <f t="shared" si="5"/>
        <v>13.267352944795164</v>
      </c>
      <c r="F24" s="34">
        <f t="shared" si="5"/>
        <v>17.368001666419257</v>
      </c>
      <c r="G24" s="34">
        <f t="shared" si="5"/>
        <v>2.6005138174910245</v>
      </c>
      <c r="H24" s="34">
        <f t="shared" si="5"/>
        <v>4.0633570450161267</v>
      </c>
      <c r="I24" s="34">
        <f t="shared" si="5"/>
        <v>7.5323111669531828</v>
      </c>
      <c r="J24" s="34">
        <f t="shared" si="5"/>
        <v>7.0523747291918442</v>
      </c>
      <c r="K24" s="34">
        <f t="shared" si="5"/>
        <v>5.2895851412173895</v>
      </c>
      <c r="L24" s="34">
        <f t="shared" si="5"/>
        <v>6.0474520019607647</v>
      </c>
      <c r="M24" s="34">
        <f t="shared" si="5"/>
        <v>0.56669346966155243</v>
      </c>
      <c r="N24" s="34">
        <f t="shared" si="5"/>
        <v>8.8301668602092143</v>
      </c>
      <c r="O24" s="34">
        <f t="shared" si="5"/>
        <v>1.241291394028901</v>
      </c>
      <c r="P24" s="34">
        <f t="shared" si="5"/>
        <v>10.625638210590052</v>
      </c>
      <c r="Q24" s="34">
        <f t="shared" si="5"/>
        <v>6.2384877407274457</v>
      </c>
      <c r="R24" s="34">
        <f t="shared" si="5"/>
        <v>3.2141380995550901</v>
      </c>
      <c r="S24" s="34">
        <f t="shared" si="5"/>
        <v>2.5396780208020018</v>
      </c>
      <c r="T24" s="34">
        <f t="shared" si="5"/>
        <v>100</v>
      </c>
    </row>
    <row r="25" spans="1:22">
      <c r="B25" s="5" t="s">
        <v>18</v>
      </c>
      <c r="C25" s="34">
        <f t="shared" ref="C25:T25" si="6">(C9/$T9)*100</f>
        <v>3.6769269043480928</v>
      </c>
      <c r="D25" s="34">
        <f t="shared" si="6"/>
        <v>8.5833118218077556E-2</v>
      </c>
      <c r="E25" s="34">
        <f t="shared" si="6"/>
        <v>14.102405313234708</v>
      </c>
      <c r="F25" s="34">
        <f t="shared" si="6"/>
        <v>16.942611613604196</v>
      </c>
      <c r="G25" s="34">
        <f t="shared" si="6"/>
        <v>2.7074414127122788</v>
      </c>
      <c r="H25" s="34">
        <f t="shared" si="6"/>
        <v>3.929830520015825</v>
      </c>
      <c r="I25" s="34">
        <f t="shared" si="6"/>
        <v>7.1969377631648124</v>
      </c>
      <c r="J25" s="34">
        <f t="shared" si="6"/>
        <v>9.3151026002611736</v>
      </c>
      <c r="K25" s="34">
        <f t="shared" si="6"/>
        <v>5.0269010946149333</v>
      </c>
      <c r="L25" s="34">
        <f t="shared" si="6"/>
        <v>5.7773914988107977</v>
      </c>
      <c r="M25" s="34">
        <f t="shared" si="6"/>
        <v>0.63072633412864043</v>
      </c>
      <c r="N25" s="34">
        <f t="shared" si="6"/>
        <v>7.8200639003341204</v>
      </c>
      <c r="O25" s="34">
        <f t="shared" si="6"/>
        <v>1.286928840969954</v>
      </c>
      <c r="P25" s="34">
        <f t="shared" si="6"/>
        <v>9.80847621365014</v>
      </c>
      <c r="Q25" s="34">
        <f t="shared" si="6"/>
        <v>6.2800278325341869</v>
      </c>
      <c r="R25" s="34">
        <f t="shared" si="6"/>
        <v>2.9494041829396798</v>
      </c>
      <c r="S25" s="34">
        <f t="shared" si="6"/>
        <v>2.4629908564583811</v>
      </c>
      <c r="T25" s="34">
        <f t="shared" si="6"/>
        <v>100</v>
      </c>
    </row>
    <row r="26" spans="1:22">
      <c r="B26" s="5" t="s">
        <v>23</v>
      </c>
      <c r="C26" s="34">
        <f t="shared" ref="C26:T26" si="7">(C10/$T10)*100</f>
        <v>3.0934233080398403</v>
      </c>
      <c r="D26" s="34">
        <f t="shared" si="7"/>
        <v>0.1050904532448643</v>
      </c>
      <c r="E26" s="34">
        <f t="shared" si="7"/>
        <v>13.245651251059822</v>
      </c>
      <c r="F26" s="34">
        <f t="shared" si="7"/>
        <v>21.664770029972839</v>
      </c>
      <c r="G26" s="34">
        <f t="shared" si="7"/>
        <v>2.8783892499783619</v>
      </c>
      <c r="H26" s="34">
        <f t="shared" si="7"/>
        <v>3.9092012089889745</v>
      </c>
      <c r="I26" s="34">
        <f t="shared" si="7"/>
        <v>6.5648762162434444</v>
      </c>
      <c r="J26" s="34">
        <f t="shared" si="7"/>
        <v>8.9137079563434298</v>
      </c>
      <c r="K26" s="34">
        <f t="shared" si="7"/>
        <v>4.612866960978895</v>
      </c>
      <c r="L26" s="34">
        <f t="shared" si="7"/>
        <v>5.5110504151561113</v>
      </c>
      <c r="M26" s="34">
        <f t="shared" si="7"/>
        <v>0.56484226390735681</v>
      </c>
      <c r="N26" s="34">
        <f t="shared" si="7"/>
        <v>7.3177777555877084</v>
      </c>
      <c r="O26" s="34">
        <f t="shared" si="7"/>
        <v>1.5317661469172037</v>
      </c>
      <c r="P26" s="34">
        <f t="shared" si="7"/>
        <v>8.5346490438201297</v>
      </c>
      <c r="Q26" s="34">
        <f t="shared" si="7"/>
        <v>6.0793173061475336</v>
      </c>
      <c r="R26" s="34">
        <f t="shared" si="7"/>
        <v>2.9405670892236806</v>
      </c>
      <c r="S26" s="34">
        <f t="shared" si="7"/>
        <v>2.5320533443897997</v>
      </c>
      <c r="T26" s="34">
        <f t="shared" si="7"/>
        <v>100</v>
      </c>
    </row>
    <row r="27" spans="1:22">
      <c r="B27" s="5" t="s">
        <v>20</v>
      </c>
      <c r="C27" s="34">
        <f t="shared" ref="C27:T27" si="8">(C11/$T11)*100</f>
        <v>3.0353911026328411</v>
      </c>
      <c r="D27" s="34">
        <f t="shared" si="8"/>
        <v>0.16856493784187226</v>
      </c>
      <c r="E27" s="34">
        <f t="shared" si="8"/>
        <v>13.162976300332444</v>
      </c>
      <c r="F27" s="34">
        <f t="shared" si="8"/>
        <v>22.534617723534446</v>
      </c>
      <c r="G27" s="34">
        <f t="shared" si="8"/>
        <v>2.6471785771342016</v>
      </c>
      <c r="H27" s="34">
        <f t="shared" si="8"/>
        <v>3.901150639713479</v>
      </c>
      <c r="I27" s="34">
        <f t="shared" si="8"/>
        <v>6.0117416521357274</v>
      </c>
      <c r="J27" s="34">
        <f t="shared" si="8"/>
        <v>8.4440883147856329</v>
      </c>
      <c r="K27" s="34">
        <f t="shared" si="8"/>
        <v>4.6971234138411999</v>
      </c>
      <c r="L27" s="34">
        <f t="shared" si="8"/>
        <v>5.7666726948483511</v>
      </c>
      <c r="M27" s="34">
        <f t="shared" si="8"/>
        <v>0.55181512291539514</v>
      </c>
      <c r="N27" s="34">
        <f t="shared" si="8"/>
        <v>7.4164116217743725</v>
      </c>
      <c r="O27" s="34">
        <f t="shared" si="8"/>
        <v>1.8619812633839987</v>
      </c>
      <c r="P27" s="34">
        <f t="shared" si="8"/>
        <v>8.5887250933042676</v>
      </c>
      <c r="Q27" s="34">
        <f t="shared" si="8"/>
        <v>5.9186564031317088</v>
      </c>
      <c r="R27" s="34">
        <f t="shared" si="8"/>
        <v>2.8373272290717075</v>
      </c>
      <c r="S27" s="34">
        <f t="shared" si="8"/>
        <v>2.4555779096183525</v>
      </c>
      <c r="T27" s="34">
        <f t="shared" si="8"/>
        <v>100</v>
      </c>
    </row>
    <row r="28" spans="1:22">
      <c r="B28" s="5" t="s">
        <v>30</v>
      </c>
      <c r="C28" s="34">
        <f t="shared" ref="C28:T28" si="9">(C12/$T12)*100</f>
        <v>3.2632368021426386</v>
      </c>
      <c r="D28" s="34">
        <f t="shared" si="9"/>
        <v>0.13205362557832734</v>
      </c>
      <c r="E28" s="34">
        <f t="shared" si="9"/>
        <v>13.747606984004099</v>
      </c>
      <c r="F28" s="34">
        <f t="shared" si="9"/>
        <v>22.261222295575351</v>
      </c>
      <c r="G28" s="34">
        <f t="shared" si="9"/>
        <v>2.6821751825863371</v>
      </c>
      <c r="H28" s="34">
        <f t="shared" si="9"/>
        <v>3.9156221741536017</v>
      </c>
      <c r="I28" s="34">
        <f t="shared" si="9"/>
        <v>6.1108255970267287</v>
      </c>
      <c r="J28" s="34">
        <f t="shared" si="9"/>
        <v>8.4496430156950133</v>
      </c>
      <c r="K28" s="34">
        <f t="shared" si="9"/>
        <v>4.9107218009034614</v>
      </c>
      <c r="L28" s="34">
        <f t="shared" si="9"/>
        <v>5.8162678420731968</v>
      </c>
      <c r="M28" s="34">
        <f t="shared" si="9"/>
        <v>0.54116565786132431</v>
      </c>
      <c r="N28" s="34">
        <f t="shared" si="9"/>
        <v>7.8657542402714329</v>
      </c>
      <c r="O28" s="34">
        <f t="shared" si="9"/>
        <v>1.8240880694953339</v>
      </c>
      <c r="P28" s="34">
        <f t="shared" si="9"/>
        <v>8.1557371159613563</v>
      </c>
      <c r="Q28" s="34">
        <f t="shared" si="9"/>
        <v>5.2486281095222029</v>
      </c>
      <c r="R28" s="34">
        <f t="shared" si="9"/>
        <v>2.7967221106536067</v>
      </c>
      <c r="S28" s="34">
        <f t="shared" si="9"/>
        <v>2.2785293764959813</v>
      </c>
      <c r="T28" s="34">
        <f t="shared" si="9"/>
        <v>100</v>
      </c>
    </row>
    <row r="29" spans="1:22" s="45" customFormat="1">
      <c r="A29" s="42"/>
      <c r="B29" s="41" t="s">
        <v>37</v>
      </c>
      <c r="C29" s="43">
        <f t="shared" ref="C29:R33" si="10">(C13/$T13)*100</f>
        <v>3.477863126426318</v>
      </c>
      <c r="D29" s="43">
        <f t="shared" ref="D29:T29" si="11">(D13/$T13)*100</f>
        <v>5.1424878416385489E-2</v>
      </c>
      <c r="E29" s="43">
        <f t="shared" si="11"/>
        <v>13.387857691409966</v>
      </c>
      <c r="F29" s="43">
        <f t="shared" si="11"/>
        <v>22.344432509844534</v>
      </c>
      <c r="G29" s="43">
        <f t="shared" si="11"/>
        <v>2.9500649043130314</v>
      </c>
      <c r="H29" s="43">
        <f t="shared" si="11"/>
        <v>3.8604633557516816</v>
      </c>
      <c r="I29" s="43">
        <f t="shared" si="11"/>
        <v>5.9559027709952517</v>
      </c>
      <c r="J29" s="43">
        <f t="shared" si="11"/>
        <v>8.5553032371511364</v>
      </c>
      <c r="K29" s="43">
        <f t="shared" si="11"/>
        <v>4.8746990101167</v>
      </c>
      <c r="L29" s="43">
        <f t="shared" si="11"/>
        <v>5.8956649262441774</v>
      </c>
      <c r="M29" s="43">
        <f t="shared" si="11"/>
        <v>0.53978674032738849</v>
      </c>
      <c r="N29" s="43">
        <f t="shared" si="11"/>
        <v>8.0996464877603174</v>
      </c>
      <c r="O29" s="43">
        <f t="shared" si="11"/>
        <v>1.9120529031817448</v>
      </c>
      <c r="P29" s="43">
        <f t="shared" si="11"/>
        <v>7.992164143738445</v>
      </c>
      <c r="Q29" s="43">
        <f t="shared" si="11"/>
        <v>5.1263502385260269</v>
      </c>
      <c r="R29" s="43">
        <f t="shared" si="11"/>
        <v>2.6992148038116528</v>
      </c>
      <c r="S29" s="43">
        <f t="shared" si="11"/>
        <v>2.2771082719852331</v>
      </c>
      <c r="T29" s="43">
        <f t="shared" si="11"/>
        <v>100</v>
      </c>
      <c r="U29" s="44"/>
    </row>
    <row r="30" spans="1:22" s="77" customFormat="1">
      <c r="A30" s="75"/>
      <c r="B30" s="124" t="s">
        <v>53</v>
      </c>
      <c r="C30" s="43">
        <f t="shared" si="10"/>
        <v>3.1894968881157402</v>
      </c>
      <c r="D30" s="43">
        <f t="shared" ref="D30:T33" si="12">(D14/$T14)*100</f>
        <v>7.2671938235418287E-2</v>
      </c>
      <c r="E30" s="43">
        <f t="shared" si="12"/>
        <v>14.109926319161348</v>
      </c>
      <c r="F30" s="43">
        <f t="shared" si="12"/>
        <v>22.457252461994194</v>
      </c>
      <c r="G30" s="43">
        <f t="shared" si="12"/>
        <v>2.9667088228683398</v>
      </c>
      <c r="H30" s="43">
        <f t="shared" si="12"/>
        <v>4.0143486581396415</v>
      </c>
      <c r="I30" s="43">
        <f t="shared" si="12"/>
        <v>6.1108480847888398</v>
      </c>
      <c r="J30" s="43">
        <f t="shared" si="12"/>
        <v>8.7033265265602751</v>
      </c>
      <c r="K30" s="43">
        <f t="shared" si="12"/>
        <v>5.0577518377516615</v>
      </c>
      <c r="L30" s="43">
        <f t="shared" si="12"/>
        <v>5.7914056641039089</v>
      </c>
      <c r="M30" s="43">
        <f t="shared" si="12"/>
        <v>0.47784101563099401</v>
      </c>
      <c r="N30" s="43">
        <f t="shared" si="12"/>
        <v>6.9415301877594757</v>
      </c>
      <c r="O30" s="43">
        <f t="shared" si="12"/>
        <v>1.9234352130070618</v>
      </c>
      <c r="P30" s="43">
        <f t="shared" si="12"/>
        <v>8.162768621956328</v>
      </c>
      <c r="Q30" s="43">
        <f t="shared" si="12"/>
        <v>5.0044247269312248</v>
      </c>
      <c r="R30" s="43">
        <f t="shared" si="12"/>
        <v>2.5660908969971872</v>
      </c>
      <c r="S30" s="43">
        <f t="shared" si="12"/>
        <v>2.4501721359983661</v>
      </c>
      <c r="T30" s="43">
        <f t="shared" si="12"/>
        <v>100</v>
      </c>
      <c r="U30" s="76"/>
    </row>
    <row r="31" spans="1:22" s="123" customFormat="1">
      <c r="B31" s="124" t="s">
        <v>56</v>
      </c>
      <c r="C31" s="125">
        <f t="shared" si="10"/>
        <v>3.1057656022498477</v>
      </c>
      <c r="D31" s="125">
        <f t="shared" si="10"/>
        <v>7.4321123833988936E-2</v>
      </c>
      <c r="E31" s="125">
        <f t="shared" si="10"/>
        <v>14.327850190350688</v>
      </c>
      <c r="F31" s="125">
        <f t="shared" si="10"/>
        <v>22.383710286581881</v>
      </c>
      <c r="G31" s="125">
        <f t="shared" si="10"/>
        <v>2.9019891669142575</v>
      </c>
      <c r="H31" s="125">
        <f t="shared" si="10"/>
        <v>4.1301355109759514</v>
      </c>
      <c r="I31" s="125">
        <f t="shared" si="10"/>
        <v>6.0297880970641335</v>
      </c>
      <c r="J31" s="125">
        <f t="shared" si="10"/>
        <v>8.6566891266384314</v>
      </c>
      <c r="K31" s="125">
        <f t="shared" si="10"/>
        <v>5.0450278667121875</v>
      </c>
      <c r="L31" s="125">
        <f t="shared" si="10"/>
        <v>5.7935617217355935</v>
      </c>
      <c r="M31" s="125">
        <f t="shared" si="10"/>
        <v>0.48773694853388405</v>
      </c>
      <c r="N31" s="125">
        <f t="shared" si="10"/>
        <v>7.2128355141444862</v>
      </c>
      <c r="O31" s="125">
        <f t="shared" si="10"/>
        <v>1.8759316439350593</v>
      </c>
      <c r="P31" s="125">
        <f t="shared" si="10"/>
        <v>8.1332928832495579</v>
      </c>
      <c r="Q31" s="125">
        <f t="shared" si="10"/>
        <v>5.198174168326025</v>
      </c>
      <c r="R31" s="125">
        <f t="shared" si="10"/>
        <v>2.3586290036148205</v>
      </c>
      <c r="S31" s="125">
        <f t="shared" si="12"/>
        <v>2.2845611451392172</v>
      </c>
      <c r="T31" s="125">
        <f>SUM(C31:S31)</f>
        <v>100.00000000000001</v>
      </c>
      <c r="U31" s="125"/>
      <c r="V31" s="125"/>
    </row>
    <row r="32" spans="1:22" s="227" customFormat="1">
      <c r="B32" s="228" t="s">
        <v>89</v>
      </c>
      <c r="C32" s="229">
        <f t="shared" si="10"/>
        <v>3.355933063749672</v>
      </c>
      <c r="D32" s="229">
        <f t="shared" si="10"/>
        <v>0.16044281868230853</v>
      </c>
      <c r="E32" s="229">
        <f t="shared" si="10"/>
        <v>13.794729221013146</v>
      </c>
      <c r="F32" s="229">
        <f t="shared" si="10"/>
        <v>22.720357151737929</v>
      </c>
      <c r="G32" s="229">
        <f t="shared" si="10"/>
        <v>2.8836708302001166</v>
      </c>
      <c r="H32" s="229">
        <f t="shared" si="10"/>
        <v>4.1744386507599502</v>
      </c>
      <c r="I32" s="229">
        <f t="shared" si="10"/>
        <v>6.5040462668507439</v>
      </c>
      <c r="J32" s="229">
        <f t="shared" si="10"/>
        <v>8.8394057691517869</v>
      </c>
      <c r="K32" s="229">
        <f t="shared" si="10"/>
        <v>4.7879347535203296</v>
      </c>
      <c r="L32" s="229">
        <f t="shared" si="10"/>
        <v>7.1528641349475519</v>
      </c>
      <c r="M32" s="229">
        <f t="shared" si="10"/>
        <v>0.46080180684120098</v>
      </c>
      <c r="N32" s="229">
        <f t="shared" si="10"/>
        <v>7.3765647255717877</v>
      </c>
      <c r="O32" s="229">
        <f t="shared" si="10"/>
        <v>1.9128960407289599</v>
      </c>
      <c r="P32" s="229">
        <f t="shared" si="10"/>
        <v>6.5924910732434183</v>
      </c>
      <c r="Q32" s="229">
        <f t="shared" si="10"/>
        <v>4.9195421795684773</v>
      </c>
      <c r="R32" s="229">
        <f t="shared" si="10"/>
        <v>2.1097519287681421</v>
      </c>
      <c r="S32" s="229">
        <f t="shared" si="12"/>
        <v>2.2541295846644647</v>
      </c>
      <c r="T32" s="229">
        <f>SUM(C32:S32)</f>
        <v>100.00000000000001</v>
      </c>
    </row>
    <row r="33" spans="2:20">
      <c r="B33" s="228" t="s">
        <v>109</v>
      </c>
      <c r="C33" s="229">
        <f t="shared" si="10"/>
        <v>3.2148717537236129</v>
      </c>
      <c r="D33" s="229">
        <f t="shared" si="10"/>
        <v>6.7043348186706098E-2</v>
      </c>
      <c r="E33" s="229">
        <f t="shared" si="10"/>
        <v>13.287852725367873</v>
      </c>
      <c r="F33" s="229">
        <f t="shared" si="10"/>
        <v>21.921646677544288</v>
      </c>
      <c r="G33" s="229">
        <f t="shared" si="10"/>
        <v>2.7332032010999643</v>
      </c>
      <c r="H33" s="229">
        <f t="shared" si="10"/>
        <v>4.1523234936516058</v>
      </c>
      <c r="I33" s="229">
        <f t="shared" si="10"/>
        <v>6.7543753409962202</v>
      </c>
      <c r="J33" s="229">
        <f t="shared" si="10"/>
        <v>9.0454736495813837</v>
      </c>
      <c r="K33" s="229">
        <f t="shared" si="10"/>
        <v>5.0255648332435712</v>
      </c>
      <c r="L33" s="229">
        <f t="shared" si="10"/>
        <v>6.4050352776991089</v>
      </c>
      <c r="M33" s="229">
        <f t="shared" si="10"/>
        <v>0.47094194271248307</v>
      </c>
      <c r="N33" s="229">
        <f t="shared" si="10"/>
        <v>7.7394129924440627</v>
      </c>
      <c r="O33" s="229">
        <f t="shared" si="10"/>
        <v>1.9398294995389271</v>
      </c>
      <c r="P33" s="229">
        <f t="shared" si="10"/>
        <v>7.3616058752326072</v>
      </c>
      <c r="Q33" s="229">
        <f t="shared" si="10"/>
        <v>5.5452588729168024</v>
      </c>
      <c r="R33" s="229">
        <f t="shared" si="10"/>
        <v>1.869127895573611</v>
      </c>
      <c r="S33" s="229">
        <f t="shared" si="12"/>
        <v>2.4664326204871601</v>
      </c>
      <c r="T33" s="229">
        <f t="shared" si="12"/>
        <v>100</v>
      </c>
    </row>
    <row r="34" spans="2:20" ht="15"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</row>
    <row r="35" spans="2:20" ht="15"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</row>
    <row r="36" spans="2:20" ht="15"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</row>
    <row r="37" spans="2:20" ht="15"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</row>
    <row r="38" spans="2:20" ht="15"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</row>
    <row r="39" spans="2:20" ht="15"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</row>
    <row r="40" spans="2:20" ht="15"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</row>
    <row r="41" spans="2:20" ht="15"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</row>
    <row r="42" spans="2:20" ht="15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</row>
    <row r="43" spans="2:20" ht="15"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</row>
    <row r="44" spans="2:20" ht="15"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</row>
    <row r="45" spans="2:20" ht="15"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</row>
    <row r="46" spans="2:20" ht="15"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</row>
    <row r="47" spans="2:20" ht="15"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</row>
    <row r="48" spans="2:20" ht="15"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</row>
    <row r="49" spans="3:20" ht="15"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</row>
  </sheetData>
  <mergeCells count="4">
    <mergeCell ref="H3:S3"/>
    <mergeCell ref="B20:B21"/>
    <mergeCell ref="B3:B4"/>
    <mergeCell ref="D3:G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36"/>
  <sheetViews>
    <sheetView view="pageBreakPreview" zoomScale="85" zoomScaleNormal="100" zoomScaleSheetLayoutView="85" workbookViewId="0">
      <pane xSplit="9" ySplit="12" topLeftCell="J19" activePane="bottomRight" state="frozen"/>
      <selection pane="topRight" activeCell="J1" sqref="J1"/>
      <selection pane="bottomLeft" activeCell="A13" sqref="A13"/>
      <selection pane="bottomRight" activeCell="A25" sqref="A25"/>
    </sheetView>
  </sheetViews>
  <sheetFormatPr defaultRowHeight="15"/>
  <cols>
    <col min="1" max="1" width="13.85546875" customWidth="1"/>
    <col min="2" max="2" width="11.140625" style="53" customWidth="1"/>
    <col min="3" max="3" width="23.28515625" style="53" customWidth="1"/>
    <col min="4" max="4" width="13.85546875" style="67" customWidth="1"/>
    <col min="5" max="5" width="25.140625" style="67" customWidth="1"/>
    <col min="6" max="6" width="18" style="53" customWidth="1"/>
    <col min="7" max="7" width="24.5703125" style="53" customWidth="1"/>
    <col min="8" max="8" width="11.140625" style="67" customWidth="1"/>
    <col min="9" max="9" width="21.5703125" style="67" customWidth="1"/>
    <col min="10" max="10" width="11.140625" style="53" customWidth="1"/>
    <col min="11" max="11" width="22.85546875" style="53" customWidth="1"/>
    <col min="12" max="12" width="12.42578125" style="67" customWidth="1"/>
    <col min="13" max="13" width="21.140625" style="67" customWidth="1"/>
    <col min="14" max="14" width="11.140625" style="53" customWidth="1"/>
    <col min="15" max="15" width="23.5703125" customWidth="1"/>
    <col min="16" max="16" width="13.42578125" customWidth="1"/>
    <col min="17" max="17" width="21.85546875" customWidth="1"/>
    <col min="18" max="18" width="13.5703125" customWidth="1"/>
    <col min="19" max="19" width="22.28515625" customWidth="1"/>
    <col min="20" max="20" width="21" customWidth="1"/>
    <col min="21" max="21" width="22.42578125" customWidth="1"/>
    <col min="22" max="22" width="19.7109375" customWidth="1"/>
    <col min="23" max="23" width="20.140625" customWidth="1"/>
    <col min="24" max="24" width="19.140625" customWidth="1"/>
    <col min="25" max="25" width="17.42578125" style="134" customWidth="1"/>
    <col min="26" max="26" width="19" style="134" customWidth="1"/>
    <col min="27" max="27" width="27.140625" customWidth="1"/>
    <col min="247" max="247" width="10.140625" bestFit="1" customWidth="1"/>
    <col min="248" max="248" width="19.140625" bestFit="1" customWidth="1"/>
    <col min="249" max="249" width="10.140625" bestFit="1" customWidth="1"/>
    <col min="250" max="250" width="20.140625" bestFit="1" customWidth="1"/>
    <col min="503" max="503" width="10.140625" bestFit="1" customWidth="1"/>
    <col min="504" max="504" width="19.140625" bestFit="1" customWidth="1"/>
    <col min="505" max="505" width="10.140625" bestFit="1" customWidth="1"/>
    <col min="506" max="506" width="20.140625" bestFit="1" customWidth="1"/>
    <col min="759" max="759" width="10.140625" bestFit="1" customWidth="1"/>
    <col min="760" max="760" width="19.140625" bestFit="1" customWidth="1"/>
    <col min="761" max="761" width="10.140625" bestFit="1" customWidth="1"/>
    <col min="762" max="762" width="20.140625" bestFit="1" customWidth="1"/>
    <col min="1015" max="1015" width="10.140625" bestFit="1" customWidth="1"/>
    <col min="1016" max="1016" width="19.140625" bestFit="1" customWidth="1"/>
    <col min="1017" max="1017" width="10.140625" bestFit="1" customWidth="1"/>
    <col min="1018" max="1018" width="20.140625" bestFit="1" customWidth="1"/>
    <col min="1271" max="1271" width="10.140625" bestFit="1" customWidth="1"/>
    <col min="1272" max="1272" width="19.140625" bestFit="1" customWidth="1"/>
    <col min="1273" max="1273" width="10.140625" bestFit="1" customWidth="1"/>
    <col min="1274" max="1274" width="20.140625" bestFit="1" customWidth="1"/>
    <col min="1527" max="1527" width="10.140625" bestFit="1" customWidth="1"/>
    <col min="1528" max="1528" width="19.140625" bestFit="1" customWidth="1"/>
    <col min="1529" max="1529" width="10.140625" bestFit="1" customWidth="1"/>
    <col min="1530" max="1530" width="20.140625" bestFit="1" customWidth="1"/>
    <col min="1783" max="1783" width="10.140625" bestFit="1" customWidth="1"/>
    <col min="1784" max="1784" width="19.140625" bestFit="1" customWidth="1"/>
    <col min="1785" max="1785" width="10.140625" bestFit="1" customWidth="1"/>
    <col min="1786" max="1786" width="20.140625" bestFit="1" customWidth="1"/>
    <col min="2039" max="2039" width="10.140625" bestFit="1" customWidth="1"/>
    <col min="2040" max="2040" width="19.140625" bestFit="1" customWidth="1"/>
    <col min="2041" max="2041" width="10.140625" bestFit="1" customWidth="1"/>
    <col min="2042" max="2042" width="20.140625" bestFit="1" customWidth="1"/>
    <col min="2295" max="2295" width="10.140625" bestFit="1" customWidth="1"/>
    <col min="2296" max="2296" width="19.140625" bestFit="1" customWidth="1"/>
    <col min="2297" max="2297" width="10.140625" bestFit="1" customWidth="1"/>
    <col min="2298" max="2298" width="20.140625" bestFit="1" customWidth="1"/>
    <col min="2551" max="2551" width="10.140625" bestFit="1" customWidth="1"/>
    <col min="2552" max="2552" width="19.140625" bestFit="1" customWidth="1"/>
    <col min="2553" max="2553" width="10.140625" bestFit="1" customWidth="1"/>
    <col min="2554" max="2554" width="20.140625" bestFit="1" customWidth="1"/>
    <col min="2807" max="2807" width="10.140625" bestFit="1" customWidth="1"/>
    <col min="2808" max="2808" width="19.140625" bestFit="1" customWidth="1"/>
    <col min="2809" max="2809" width="10.140625" bestFit="1" customWidth="1"/>
    <col min="2810" max="2810" width="20.140625" bestFit="1" customWidth="1"/>
    <col min="3063" max="3063" width="10.140625" bestFit="1" customWidth="1"/>
    <col min="3064" max="3064" width="19.140625" bestFit="1" customWidth="1"/>
    <col min="3065" max="3065" width="10.140625" bestFit="1" customWidth="1"/>
    <col min="3066" max="3066" width="20.140625" bestFit="1" customWidth="1"/>
    <col min="3319" max="3319" width="10.140625" bestFit="1" customWidth="1"/>
    <col min="3320" max="3320" width="19.140625" bestFit="1" customWidth="1"/>
    <col min="3321" max="3321" width="10.140625" bestFit="1" customWidth="1"/>
    <col min="3322" max="3322" width="20.140625" bestFit="1" customWidth="1"/>
    <col min="3575" max="3575" width="10.140625" bestFit="1" customWidth="1"/>
    <col min="3576" max="3576" width="19.140625" bestFit="1" customWidth="1"/>
    <col min="3577" max="3577" width="10.140625" bestFit="1" customWidth="1"/>
    <col min="3578" max="3578" width="20.140625" bestFit="1" customWidth="1"/>
    <col min="3831" max="3831" width="10.140625" bestFit="1" customWidth="1"/>
    <col min="3832" max="3832" width="19.140625" bestFit="1" customWidth="1"/>
    <col min="3833" max="3833" width="10.140625" bestFit="1" customWidth="1"/>
    <col min="3834" max="3834" width="20.140625" bestFit="1" customWidth="1"/>
    <col min="4087" max="4087" width="10.140625" bestFit="1" customWidth="1"/>
    <col min="4088" max="4088" width="19.140625" bestFit="1" customWidth="1"/>
    <col min="4089" max="4089" width="10.140625" bestFit="1" customWidth="1"/>
    <col min="4090" max="4090" width="20.140625" bestFit="1" customWidth="1"/>
    <col min="4343" max="4343" width="10.140625" bestFit="1" customWidth="1"/>
    <col min="4344" max="4344" width="19.140625" bestFit="1" customWidth="1"/>
    <col min="4345" max="4345" width="10.140625" bestFit="1" customWidth="1"/>
    <col min="4346" max="4346" width="20.140625" bestFit="1" customWidth="1"/>
    <col min="4599" max="4599" width="10.140625" bestFit="1" customWidth="1"/>
    <col min="4600" max="4600" width="19.140625" bestFit="1" customWidth="1"/>
    <col min="4601" max="4601" width="10.140625" bestFit="1" customWidth="1"/>
    <col min="4602" max="4602" width="20.140625" bestFit="1" customWidth="1"/>
    <col min="4855" max="4855" width="10.140625" bestFit="1" customWidth="1"/>
    <col min="4856" max="4856" width="19.140625" bestFit="1" customWidth="1"/>
    <col min="4857" max="4857" width="10.140625" bestFit="1" customWidth="1"/>
    <col min="4858" max="4858" width="20.140625" bestFit="1" customWidth="1"/>
    <col min="5111" max="5111" width="10.140625" bestFit="1" customWidth="1"/>
    <col min="5112" max="5112" width="19.140625" bestFit="1" customWidth="1"/>
    <col min="5113" max="5113" width="10.140625" bestFit="1" customWidth="1"/>
    <col min="5114" max="5114" width="20.140625" bestFit="1" customWidth="1"/>
    <col min="5367" max="5367" width="10.140625" bestFit="1" customWidth="1"/>
    <col min="5368" max="5368" width="19.140625" bestFit="1" customWidth="1"/>
    <col min="5369" max="5369" width="10.140625" bestFit="1" customWidth="1"/>
    <col min="5370" max="5370" width="20.140625" bestFit="1" customWidth="1"/>
    <col min="5623" max="5623" width="10.140625" bestFit="1" customWidth="1"/>
    <col min="5624" max="5624" width="19.140625" bestFit="1" customWidth="1"/>
    <col min="5625" max="5625" width="10.140625" bestFit="1" customWidth="1"/>
    <col min="5626" max="5626" width="20.140625" bestFit="1" customWidth="1"/>
    <col min="5879" max="5879" width="10.140625" bestFit="1" customWidth="1"/>
    <col min="5880" max="5880" width="19.140625" bestFit="1" customWidth="1"/>
    <col min="5881" max="5881" width="10.140625" bestFit="1" customWidth="1"/>
    <col min="5882" max="5882" width="20.140625" bestFit="1" customWidth="1"/>
    <col min="6135" max="6135" width="10.140625" bestFit="1" customWidth="1"/>
    <col min="6136" max="6136" width="19.140625" bestFit="1" customWidth="1"/>
    <col min="6137" max="6137" width="10.140625" bestFit="1" customWidth="1"/>
    <col min="6138" max="6138" width="20.140625" bestFit="1" customWidth="1"/>
    <col min="6391" max="6391" width="10.140625" bestFit="1" customWidth="1"/>
    <col min="6392" max="6392" width="19.140625" bestFit="1" customWidth="1"/>
    <col min="6393" max="6393" width="10.140625" bestFit="1" customWidth="1"/>
    <col min="6394" max="6394" width="20.140625" bestFit="1" customWidth="1"/>
    <col min="6647" max="6647" width="10.140625" bestFit="1" customWidth="1"/>
    <col min="6648" max="6648" width="19.140625" bestFit="1" customWidth="1"/>
    <col min="6649" max="6649" width="10.140625" bestFit="1" customWidth="1"/>
    <col min="6650" max="6650" width="20.140625" bestFit="1" customWidth="1"/>
    <col min="6903" max="6903" width="10.140625" bestFit="1" customWidth="1"/>
    <col min="6904" max="6904" width="19.140625" bestFit="1" customWidth="1"/>
    <col min="6905" max="6905" width="10.140625" bestFit="1" customWidth="1"/>
    <col min="6906" max="6906" width="20.140625" bestFit="1" customWidth="1"/>
    <col min="7159" max="7159" width="10.140625" bestFit="1" customWidth="1"/>
    <col min="7160" max="7160" width="19.140625" bestFit="1" customWidth="1"/>
    <col min="7161" max="7161" width="10.140625" bestFit="1" customWidth="1"/>
    <col min="7162" max="7162" width="20.140625" bestFit="1" customWidth="1"/>
    <col min="7415" max="7415" width="10.140625" bestFit="1" customWidth="1"/>
    <col min="7416" max="7416" width="19.140625" bestFit="1" customWidth="1"/>
    <col min="7417" max="7417" width="10.140625" bestFit="1" customWidth="1"/>
    <col min="7418" max="7418" width="20.140625" bestFit="1" customWidth="1"/>
    <col min="7671" max="7671" width="10.140625" bestFit="1" customWidth="1"/>
    <col min="7672" max="7672" width="19.140625" bestFit="1" customWidth="1"/>
    <col min="7673" max="7673" width="10.140625" bestFit="1" customWidth="1"/>
    <col min="7674" max="7674" width="20.140625" bestFit="1" customWidth="1"/>
    <col min="7927" max="7927" width="10.140625" bestFit="1" customWidth="1"/>
    <col min="7928" max="7928" width="19.140625" bestFit="1" customWidth="1"/>
    <col min="7929" max="7929" width="10.140625" bestFit="1" customWidth="1"/>
    <col min="7930" max="7930" width="20.140625" bestFit="1" customWidth="1"/>
    <col min="8183" max="8183" width="10.140625" bestFit="1" customWidth="1"/>
    <col min="8184" max="8184" width="19.140625" bestFit="1" customWidth="1"/>
    <col min="8185" max="8185" width="10.140625" bestFit="1" customWidth="1"/>
    <col min="8186" max="8186" width="20.140625" bestFit="1" customWidth="1"/>
    <col min="8439" max="8439" width="10.140625" bestFit="1" customWidth="1"/>
    <col min="8440" max="8440" width="19.140625" bestFit="1" customWidth="1"/>
    <col min="8441" max="8441" width="10.140625" bestFit="1" customWidth="1"/>
    <col min="8442" max="8442" width="20.140625" bestFit="1" customWidth="1"/>
    <col min="8695" max="8695" width="10.140625" bestFit="1" customWidth="1"/>
    <col min="8696" max="8696" width="19.140625" bestFit="1" customWidth="1"/>
    <col min="8697" max="8697" width="10.140625" bestFit="1" customWidth="1"/>
    <col min="8698" max="8698" width="20.140625" bestFit="1" customWidth="1"/>
    <col min="8951" max="8951" width="10.140625" bestFit="1" customWidth="1"/>
    <col min="8952" max="8952" width="19.140625" bestFit="1" customWidth="1"/>
    <col min="8953" max="8953" width="10.140625" bestFit="1" customWidth="1"/>
    <col min="8954" max="8954" width="20.140625" bestFit="1" customWidth="1"/>
    <col min="9207" max="9207" width="10.140625" bestFit="1" customWidth="1"/>
    <col min="9208" max="9208" width="19.140625" bestFit="1" customWidth="1"/>
    <col min="9209" max="9209" width="10.140625" bestFit="1" customWidth="1"/>
    <col min="9210" max="9210" width="20.140625" bestFit="1" customWidth="1"/>
    <col min="9463" max="9463" width="10.140625" bestFit="1" customWidth="1"/>
    <col min="9464" max="9464" width="19.140625" bestFit="1" customWidth="1"/>
    <col min="9465" max="9465" width="10.140625" bestFit="1" customWidth="1"/>
    <col min="9466" max="9466" width="20.140625" bestFit="1" customWidth="1"/>
    <col min="9719" max="9719" width="10.140625" bestFit="1" customWidth="1"/>
    <col min="9720" max="9720" width="19.140625" bestFit="1" customWidth="1"/>
    <col min="9721" max="9721" width="10.140625" bestFit="1" customWidth="1"/>
    <col min="9722" max="9722" width="20.140625" bestFit="1" customWidth="1"/>
    <col min="9975" max="9975" width="10.140625" bestFit="1" customWidth="1"/>
    <col min="9976" max="9976" width="19.140625" bestFit="1" customWidth="1"/>
    <col min="9977" max="9977" width="10.140625" bestFit="1" customWidth="1"/>
    <col min="9978" max="9978" width="20.140625" bestFit="1" customWidth="1"/>
    <col min="10231" max="10231" width="10.140625" bestFit="1" customWidth="1"/>
    <col min="10232" max="10232" width="19.140625" bestFit="1" customWidth="1"/>
    <col min="10233" max="10233" width="10.140625" bestFit="1" customWidth="1"/>
    <col min="10234" max="10234" width="20.140625" bestFit="1" customWidth="1"/>
    <col min="10487" max="10487" width="10.140625" bestFit="1" customWidth="1"/>
    <col min="10488" max="10488" width="19.140625" bestFit="1" customWidth="1"/>
    <col min="10489" max="10489" width="10.140625" bestFit="1" customWidth="1"/>
    <col min="10490" max="10490" width="20.140625" bestFit="1" customWidth="1"/>
    <col min="10743" max="10743" width="10.140625" bestFit="1" customWidth="1"/>
    <col min="10744" max="10744" width="19.140625" bestFit="1" customWidth="1"/>
    <col min="10745" max="10745" width="10.140625" bestFit="1" customWidth="1"/>
    <col min="10746" max="10746" width="20.140625" bestFit="1" customWidth="1"/>
    <col min="10999" max="10999" width="10.140625" bestFit="1" customWidth="1"/>
    <col min="11000" max="11000" width="19.140625" bestFit="1" customWidth="1"/>
    <col min="11001" max="11001" width="10.140625" bestFit="1" customWidth="1"/>
    <col min="11002" max="11002" width="20.140625" bestFit="1" customWidth="1"/>
    <col min="11255" max="11255" width="10.140625" bestFit="1" customWidth="1"/>
    <col min="11256" max="11256" width="19.140625" bestFit="1" customWidth="1"/>
    <col min="11257" max="11257" width="10.140625" bestFit="1" customWidth="1"/>
    <col min="11258" max="11258" width="20.140625" bestFit="1" customWidth="1"/>
    <col min="11511" max="11511" width="10.140625" bestFit="1" customWidth="1"/>
    <col min="11512" max="11512" width="19.140625" bestFit="1" customWidth="1"/>
    <col min="11513" max="11513" width="10.140625" bestFit="1" customWidth="1"/>
    <col min="11514" max="11514" width="20.140625" bestFit="1" customWidth="1"/>
    <col min="11767" max="11767" width="10.140625" bestFit="1" customWidth="1"/>
    <col min="11768" max="11768" width="19.140625" bestFit="1" customWidth="1"/>
    <col min="11769" max="11769" width="10.140625" bestFit="1" customWidth="1"/>
    <col min="11770" max="11770" width="20.140625" bestFit="1" customWidth="1"/>
    <col min="12023" max="12023" width="10.140625" bestFit="1" customWidth="1"/>
    <col min="12024" max="12024" width="19.140625" bestFit="1" customWidth="1"/>
    <col min="12025" max="12025" width="10.140625" bestFit="1" customWidth="1"/>
    <col min="12026" max="12026" width="20.140625" bestFit="1" customWidth="1"/>
    <col min="12279" max="12279" width="10.140625" bestFit="1" customWidth="1"/>
    <col min="12280" max="12280" width="19.140625" bestFit="1" customWidth="1"/>
    <col min="12281" max="12281" width="10.140625" bestFit="1" customWidth="1"/>
    <col min="12282" max="12282" width="20.140625" bestFit="1" customWidth="1"/>
    <col min="12535" max="12535" width="10.140625" bestFit="1" customWidth="1"/>
    <col min="12536" max="12536" width="19.140625" bestFit="1" customWidth="1"/>
    <col min="12537" max="12537" width="10.140625" bestFit="1" customWidth="1"/>
    <col min="12538" max="12538" width="20.140625" bestFit="1" customWidth="1"/>
    <col min="12791" max="12791" width="10.140625" bestFit="1" customWidth="1"/>
    <col min="12792" max="12792" width="19.140625" bestFit="1" customWidth="1"/>
    <col min="12793" max="12793" width="10.140625" bestFit="1" customWidth="1"/>
    <col min="12794" max="12794" width="20.140625" bestFit="1" customWidth="1"/>
    <col min="13047" max="13047" width="10.140625" bestFit="1" customWidth="1"/>
    <col min="13048" max="13048" width="19.140625" bestFit="1" customWidth="1"/>
    <col min="13049" max="13049" width="10.140625" bestFit="1" customWidth="1"/>
    <col min="13050" max="13050" width="20.140625" bestFit="1" customWidth="1"/>
    <col min="13303" max="13303" width="10.140625" bestFit="1" customWidth="1"/>
    <col min="13304" max="13304" width="19.140625" bestFit="1" customWidth="1"/>
    <col min="13305" max="13305" width="10.140625" bestFit="1" customWidth="1"/>
    <col min="13306" max="13306" width="20.140625" bestFit="1" customWidth="1"/>
    <col min="13559" max="13559" width="10.140625" bestFit="1" customWidth="1"/>
    <col min="13560" max="13560" width="19.140625" bestFit="1" customWidth="1"/>
    <col min="13561" max="13561" width="10.140625" bestFit="1" customWidth="1"/>
    <col min="13562" max="13562" width="20.140625" bestFit="1" customWidth="1"/>
    <col min="13815" max="13815" width="10.140625" bestFit="1" customWidth="1"/>
    <col min="13816" max="13816" width="19.140625" bestFit="1" customWidth="1"/>
    <col min="13817" max="13817" width="10.140625" bestFit="1" customWidth="1"/>
    <col min="13818" max="13818" width="20.140625" bestFit="1" customWidth="1"/>
    <col min="14071" max="14071" width="10.140625" bestFit="1" customWidth="1"/>
    <col min="14072" max="14072" width="19.140625" bestFit="1" customWidth="1"/>
    <col min="14073" max="14073" width="10.140625" bestFit="1" customWidth="1"/>
    <col min="14074" max="14074" width="20.140625" bestFit="1" customWidth="1"/>
    <col min="14327" max="14327" width="10.140625" bestFit="1" customWidth="1"/>
    <col min="14328" max="14328" width="19.140625" bestFit="1" customWidth="1"/>
    <col min="14329" max="14329" width="10.140625" bestFit="1" customWidth="1"/>
    <col min="14330" max="14330" width="20.140625" bestFit="1" customWidth="1"/>
    <col min="14583" max="14583" width="10.140625" bestFit="1" customWidth="1"/>
    <col min="14584" max="14584" width="19.140625" bestFit="1" customWidth="1"/>
    <col min="14585" max="14585" width="10.140625" bestFit="1" customWidth="1"/>
    <col min="14586" max="14586" width="20.140625" bestFit="1" customWidth="1"/>
    <col min="14839" max="14839" width="10.140625" bestFit="1" customWidth="1"/>
    <col min="14840" max="14840" width="19.140625" bestFit="1" customWidth="1"/>
    <col min="14841" max="14841" width="10.140625" bestFit="1" customWidth="1"/>
    <col min="14842" max="14842" width="20.140625" bestFit="1" customWidth="1"/>
    <col min="15095" max="15095" width="10.140625" bestFit="1" customWidth="1"/>
    <col min="15096" max="15096" width="19.140625" bestFit="1" customWidth="1"/>
    <col min="15097" max="15097" width="10.140625" bestFit="1" customWidth="1"/>
    <col min="15098" max="15098" width="20.140625" bestFit="1" customWidth="1"/>
    <col min="15351" max="15351" width="10.140625" bestFit="1" customWidth="1"/>
    <col min="15352" max="15352" width="19.140625" bestFit="1" customWidth="1"/>
    <col min="15353" max="15353" width="10.140625" bestFit="1" customWidth="1"/>
    <col min="15354" max="15354" width="20.140625" bestFit="1" customWidth="1"/>
    <col min="15607" max="15607" width="10.140625" bestFit="1" customWidth="1"/>
    <col min="15608" max="15608" width="19.140625" bestFit="1" customWidth="1"/>
    <col min="15609" max="15609" width="10.140625" bestFit="1" customWidth="1"/>
    <col min="15610" max="15610" width="20.140625" bestFit="1" customWidth="1"/>
    <col min="15863" max="15863" width="10.140625" bestFit="1" customWidth="1"/>
    <col min="15864" max="15864" width="19.140625" bestFit="1" customWidth="1"/>
    <col min="15865" max="15865" width="10.140625" bestFit="1" customWidth="1"/>
    <col min="15866" max="15866" width="20.140625" bestFit="1" customWidth="1"/>
    <col min="16119" max="16119" width="10.140625" bestFit="1" customWidth="1"/>
    <col min="16120" max="16120" width="19.140625" bestFit="1" customWidth="1"/>
    <col min="16121" max="16121" width="10.140625" bestFit="1" customWidth="1"/>
    <col min="16122" max="16122" width="20.140625" bestFit="1" customWidth="1"/>
  </cols>
  <sheetData>
    <row r="1" spans="1:27" s="69" customFormat="1" ht="15.75" thickBot="1">
      <c r="A1" s="205" t="s">
        <v>110</v>
      </c>
      <c r="B1" s="206"/>
      <c r="C1" s="206"/>
      <c r="D1" s="206"/>
      <c r="E1" s="207"/>
      <c r="Y1" s="131"/>
      <c r="Z1" s="134"/>
      <c r="AA1" s="134"/>
    </row>
    <row r="2" spans="1:27" s="1" customFormat="1" ht="15.75" thickBot="1">
      <c r="A2" s="187"/>
      <c r="B2" s="188"/>
      <c r="C2" s="189"/>
      <c r="D2" s="190"/>
      <c r="E2" s="191"/>
      <c r="F2" s="159"/>
      <c r="G2" s="156"/>
      <c r="H2" s="157"/>
      <c r="I2" s="158"/>
      <c r="J2" s="159"/>
      <c r="K2" s="156"/>
      <c r="L2" s="157"/>
      <c r="M2" s="158"/>
      <c r="N2" s="122"/>
      <c r="O2" s="122"/>
      <c r="R2" s="157"/>
      <c r="S2" s="158"/>
      <c r="V2" s="58"/>
      <c r="W2" s="58"/>
      <c r="Y2" s="131"/>
      <c r="Z2" s="134"/>
      <c r="AA2" s="134"/>
    </row>
    <row r="3" spans="1:27" s="1" customFormat="1">
      <c r="A3" s="46"/>
      <c r="B3" s="47" t="s">
        <v>24</v>
      </c>
      <c r="C3" s="48"/>
      <c r="D3" s="61" t="s">
        <v>25</v>
      </c>
      <c r="E3" s="62"/>
      <c r="F3" s="55" t="s">
        <v>26</v>
      </c>
      <c r="G3" s="56"/>
      <c r="H3" s="61" t="s">
        <v>27</v>
      </c>
      <c r="I3" s="62"/>
      <c r="J3" s="55" t="s">
        <v>111</v>
      </c>
      <c r="K3" s="56"/>
      <c r="L3" s="61" t="s">
        <v>31</v>
      </c>
      <c r="M3" s="62"/>
      <c r="N3" s="56" t="s">
        <v>28</v>
      </c>
      <c r="O3" s="122"/>
      <c r="P3" s="1" t="s">
        <v>90</v>
      </c>
      <c r="R3" s="208" t="s">
        <v>91</v>
      </c>
      <c r="S3" s="64"/>
      <c r="T3" s="1" t="s">
        <v>92</v>
      </c>
      <c r="V3" s="58" t="s">
        <v>93</v>
      </c>
      <c r="W3" s="58"/>
      <c r="X3" s="1" t="s">
        <v>94</v>
      </c>
      <c r="Y3" s="131"/>
      <c r="Z3" s="134" t="s">
        <v>134</v>
      </c>
      <c r="AA3" s="134"/>
    </row>
    <row r="4" spans="1:27">
      <c r="A4" s="174" t="s">
        <v>112</v>
      </c>
      <c r="B4" s="175" t="s">
        <v>29</v>
      </c>
      <c r="C4" s="175" t="s">
        <v>113</v>
      </c>
      <c r="D4" s="176" t="s">
        <v>29</v>
      </c>
      <c r="E4" s="177" t="s">
        <v>113</v>
      </c>
      <c r="F4" s="178" t="s">
        <v>29</v>
      </c>
      <c r="G4" s="179" t="s">
        <v>113</v>
      </c>
      <c r="H4" s="176" t="s">
        <v>29</v>
      </c>
      <c r="I4" s="177" t="s">
        <v>113</v>
      </c>
      <c r="J4" s="178" t="s">
        <v>29</v>
      </c>
      <c r="K4" s="179" t="s">
        <v>113</v>
      </c>
      <c r="L4" s="176" t="s">
        <v>29</v>
      </c>
      <c r="M4" s="177" t="s">
        <v>113</v>
      </c>
      <c r="N4" s="179" t="s">
        <v>29</v>
      </c>
      <c r="O4" s="180" t="s">
        <v>113</v>
      </c>
      <c r="P4" t="s">
        <v>29</v>
      </c>
      <c r="Q4" t="s">
        <v>113</v>
      </c>
      <c r="R4" s="64" t="s">
        <v>29</v>
      </c>
      <c r="S4" s="64" t="s">
        <v>113</v>
      </c>
      <c r="T4" t="s">
        <v>29</v>
      </c>
      <c r="U4" t="s">
        <v>113</v>
      </c>
      <c r="V4" s="58" t="s">
        <v>29</v>
      </c>
      <c r="W4" s="58" t="s">
        <v>113</v>
      </c>
      <c r="X4" t="s">
        <v>29</v>
      </c>
      <c r="Y4" s="131" t="s">
        <v>113</v>
      </c>
      <c r="Z4" s="134" t="s">
        <v>29</v>
      </c>
      <c r="AA4" s="135" t="s">
        <v>113</v>
      </c>
    </row>
    <row r="5" spans="1:27">
      <c r="A5" s="174" t="s">
        <v>114</v>
      </c>
      <c r="B5" s="49">
        <v>906897</v>
      </c>
      <c r="C5" s="50">
        <v>490384832303.16998</v>
      </c>
      <c r="D5" s="63">
        <v>1552576</v>
      </c>
      <c r="E5" s="64">
        <v>1003806621725.92</v>
      </c>
      <c r="F5" s="57">
        <v>55086096</v>
      </c>
      <c r="G5" s="58">
        <v>463482689772.08002</v>
      </c>
      <c r="H5" s="63">
        <v>7946772</v>
      </c>
      <c r="I5" s="64">
        <v>91291930621.220001</v>
      </c>
      <c r="J5" s="57">
        <v>1812915</v>
      </c>
      <c r="K5" s="58">
        <v>16446084493.99</v>
      </c>
      <c r="L5" s="63">
        <v>4168313</v>
      </c>
      <c r="M5" s="64">
        <v>75357853728.660004</v>
      </c>
      <c r="N5" s="180">
        <v>20061454</v>
      </c>
      <c r="O5" s="180">
        <v>4087838657858.8501</v>
      </c>
      <c r="P5">
        <v>746</v>
      </c>
      <c r="Q5" s="131">
        <v>792072</v>
      </c>
      <c r="R5" s="64">
        <v>108627</v>
      </c>
      <c r="S5" s="64">
        <v>52200381397.720001</v>
      </c>
      <c r="T5" s="132">
        <v>2230362</v>
      </c>
      <c r="U5" s="131">
        <v>990814416909.79004</v>
      </c>
      <c r="V5" s="58">
        <v>413750</v>
      </c>
      <c r="W5" s="58">
        <v>147177422967</v>
      </c>
      <c r="X5" s="131">
        <v>18833</v>
      </c>
      <c r="Y5" s="131">
        <v>310603861.5</v>
      </c>
      <c r="Z5" s="135">
        <v>94306595</v>
      </c>
      <c r="AA5" s="135">
        <v>7419111495639.9004</v>
      </c>
    </row>
    <row r="6" spans="1:27">
      <c r="A6" s="174" t="s">
        <v>115</v>
      </c>
      <c r="B6" s="49">
        <v>836129</v>
      </c>
      <c r="C6" s="50">
        <v>477496373946.75</v>
      </c>
      <c r="D6" s="63">
        <v>1712298</v>
      </c>
      <c r="E6" s="64">
        <v>907052711640.53003</v>
      </c>
      <c r="F6" s="57">
        <v>57147027</v>
      </c>
      <c r="G6" s="58">
        <v>479850076169.54999</v>
      </c>
      <c r="H6" s="63">
        <v>8606875</v>
      </c>
      <c r="I6" s="64">
        <v>90201364739.860001</v>
      </c>
      <c r="J6" s="57">
        <v>1773697</v>
      </c>
      <c r="K6" s="58">
        <v>15479203559.25</v>
      </c>
      <c r="L6" s="63">
        <v>4440834</v>
      </c>
      <c r="M6" s="64">
        <v>87940378764.649994</v>
      </c>
      <c r="N6" s="180">
        <v>24071365</v>
      </c>
      <c r="O6" s="180">
        <v>4337586186806.5498</v>
      </c>
      <c r="P6" s="132">
        <v>1098</v>
      </c>
      <c r="Q6" s="131">
        <v>3863397.25</v>
      </c>
      <c r="R6" s="64">
        <v>88911</v>
      </c>
      <c r="S6" s="64">
        <v>53546225478.730003</v>
      </c>
      <c r="T6" s="132">
        <v>2823957</v>
      </c>
      <c r="U6" s="131">
        <v>1047492744646.91</v>
      </c>
      <c r="V6" s="58">
        <v>530521</v>
      </c>
      <c r="W6" s="58">
        <v>184307169754.70999</v>
      </c>
      <c r="X6" s="131">
        <v>18644</v>
      </c>
      <c r="Y6" s="131">
        <v>257908315.69999999</v>
      </c>
      <c r="Z6" s="135">
        <v>102050258</v>
      </c>
      <c r="AA6" s="135">
        <v>7681210343823.1904</v>
      </c>
    </row>
    <row r="7" spans="1:27">
      <c r="A7" s="174" t="s">
        <v>116</v>
      </c>
      <c r="B7" s="49">
        <v>907508</v>
      </c>
      <c r="C7" s="50">
        <v>511214908323.63</v>
      </c>
      <c r="D7" s="63">
        <v>2513253</v>
      </c>
      <c r="E7" s="64">
        <v>1176161415087.23</v>
      </c>
      <c r="F7" s="57">
        <v>66731587</v>
      </c>
      <c r="G7" s="58">
        <v>558724172248.69995</v>
      </c>
      <c r="H7" s="63">
        <v>10093335</v>
      </c>
      <c r="I7" s="64">
        <v>104484005019.35001</v>
      </c>
      <c r="J7" s="57">
        <v>1933446</v>
      </c>
      <c r="K7" s="58">
        <v>14648719264.379999</v>
      </c>
      <c r="L7" s="63">
        <v>4000559</v>
      </c>
      <c r="M7" s="64">
        <v>97291134713.490005</v>
      </c>
      <c r="N7" s="180">
        <v>25524737</v>
      </c>
      <c r="O7" s="180">
        <v>4702492271878.5098</v>
      </c>
      <c r="P7" s="132">
        <v>2451</v>
      </c>
      <c r="Q7" s="131">
        <v>8332347.5</v>
      </c>
      <c r="R7" s="64">
        <v>91627</v>
      </c>
      <c r="S7" s="64">
        <v>53276792196.160004</v>
      </c>
      <c r="T7" s="132">
        <v>4747831</v>
      </c>
      <c r="U7" s="131">
        <v>1513375005240.6499</v>
      </c>
      <c r="V7" s="58">
        <v>775632</v>
      </c>
      <c r="W7" s="58">
        <v>258717556859</v>
      </c>
      <c r="X7" s="131">
        <v>23032</v>
      </c>
      <c r="Y7" s="131">
        <v>278333030.63999999</v>
      </c>
      <c r="Z7" s="135">
        <v>117342547</v>
      </c>
      <c r="AA7" s="135">
        <v>8990664313861.7402</v>
      </c>
    </row>
    <row r="8" spans="1:27" s="200" customFormat="1">
      <c r="A8" s="192" t="s">
        <v>117</v>
      </c>
      <c r="B8" s="193">
        <f>SUM(B5:B7)</f>
        <v>2650534</v>
      </c>
      <c r="C8" s="193">
        <f t="shared" ref="C8:AA8" si="0">SUM(C5:C7)</f>
        <v>1479096114573.5498</v>
      </c>
      <c r="D8" s="194">
        <f t="shared" si="0"/>
        <v>5778127</v>
      </c>
      <c r="E8" s="195">
        <f t="shared" si="0"/>
        <v>3087020748453.6802</v>
      </c>
      <c r="F8" s="196">
        <f t="shared" si="0"/>
        <v>178964710</v>
      </c>
      <c r="G8" s="197">
        <f t="shared" si="0"/>
        <v>1502056938190.3301</v>
      </c>
      <c r="H8" s="194">
        <f t="shared" si="0"/>
        <v>26646982</v>
      </c>
      <c r="I8" s="195">
        <f t="shared" si="0"/>
        <v>285977300380.43005</v>
      </c>
      <c r="J8" s="196">
        <f t="shared" si="0"/>
        <v>5520058</v>
      </c>
      <c r="K8" s="197">
        <f t="shared" si="0"/>
        <v>46574007317.619995</v>
      </c>
      <c r="L8" s="194">
        <f t="shared" si="0"/>
        <v>12609706</v>
      </c>
      <c r="M8" s="195">
        <f t="shared" si="0"/>
        <v>260589367206.79999</v>
      </c>
      <c r="N8" s="197">
        <f t="shared" si="0"/>
        <v>69657556</v>
      </c>
      <c r="O8" s="180">
        <f t="shared" si="0"/>
        <v>13127917116543.91</v>
      </c>
      <c r="P8" s="198">
        <f t="shared" si="0"/>
        <v>4295</v>
      </c>
      <c r="Q8" s="198">
        <f t="shared" si="0"/>
        <v>12987816.75</v>
      </c>
      <c r="R8" s="64">
        <f t="shared" si="0"/>
        <v>289165</v>
      </c>
      <c r="S8" s="64">
        <f t="shared" si="0"/>
        <v>159023399072.61002</v>
      </c>
      <c r="T8" s="198">
        <f t="shared" si="0"/>
        <v>9802150</v>
      </c>
      <c r="U8" s="198">
        <f t="shared" si="0"/>
        <v>3551682166797.3501</v>
      </c>
      <c r="V8" s="58">
        <f t="shared" si="0"/>
        <v>1719903</v>
      </c>
      <c r="W8" s="58">
        <f t="shared" si="0"/>
        <v>590202149580.70996</v>
      </c>
      <c r="X8" s="198">
        <f t="shared" si="0"/>
        <v>60509</v>
      </c>
      <c r="Y8" s="131">
        <f t="shared" si="0"/>
        <v>846845207.84000003</v>
      </c>
      <c r="Z8" s="199">
        <f t="shared" si="0"/>
        <v>313699400</v>
      </c>
      <c r="AA8" s="135">
        <f t="shared" si="0"/>
        <v>24090986153324.828</v>
      </c>
    </row>
    <row r="9" spans="1:27">
      <c r="A9" s="174" t="s">
        <v>118</v>
      </c>
      <c r="B9" s="49">
        <v>747344</v>
      </c>
      <c r="C9" s="50">
        <v>406294191935.15002</v>
      </c>
      <c r="D9" s="63">
        <v>1524848</v>
      </c>
      <c r="E9" s="64">
        <v>918831162113.89001</v>
      </c>
      <c r="F9" s="57">
        <v>61558045</v>
      </c>
      <c r="G9" s="58">
        <v>499749189768</v>
      </c>
      <c r="H9" s="63">
        <v>10420611</v>
      </c>
      <c r="I9" s="64">
        <v>104836411601.46001</v>
      </c>
      <c r="J9" s="57">
        <v>2155852</v>
      </c>
      <c r="K9" s="58">
        <v>13151653313.1</v>
      </c>
      <c r="L9" s="63">
        <v>3672247</v>
      </c>
      <c r="M9" s="64">
        <v>91561729042.850006</v>
      </c>
      <c r="N9" s="180">
        <v>24295727</v>
      </c>
      <c r="O9" s="180">
        <v>4264592391355.8501</v>
      </c>
      <c r="P9" s="132">
        <v>3641</v>
      </c>
      <c r="Q9" s="131">
        <v>11668663.5</v>
      </c>
      <c r="R9" s="64">
        <v>77473</v>
      </c>
      <c r="S9" s="64">
        <v>54905338457.279999</v>
      </c>
      <c r="T9" s="132">
        <v>1663102</v>
      </c>
      <c r="U9" s="131">
        <v>898867597148.78003</v>
      </c>
      <c r="V9" s="58">
        <v>553719</v>
      </c>
      <c r="W9" s="58">
        <v>405409873162.21002</v>
      </c>
      <c r="X9" s="131">
        <v>27395</v>
      </c>
      <c r="Y9" s="131">
        <v>446783924.89999998</v>
      </c>
      <c r="Z9" s="135">
        <v>106696363</v>
      </c>
      <c r="AA9" s="135">
        <v>7658646321823.4697</v>
      </c>
    </row>
    <row r="10" spans="1:27">
      <c r="A10" s="174" t="s">
        <v>119</v>
      </c>
      <c r="B10" s="49">
        <v>992118</v>
      </c>
      <c r="C10" s="50">
        <v>471097925762.25</v>
      </c>
      <c r="D10" s="63">
        <v>2158906</v>
      </c>
      <c r="E10" s="64">
        <v>1012819927504.5601</v>
      </c>
      <c r="F10" s="57">
        <v>65939434</v>
      </c>
      <c r="G10" s="58">
        <v>534587224251.46002</v>
      </c>
      <c r="H10" s="63">
        <v>11133486</v>
      </c>
      <c r="I10" s="64">
        <v>111632821869.42999</v>
      </c>
      <c r="J10" s="57">
        <v>2020671</v>
      </c>
      <c r="K10" s="58">
        <v>12632500891.77</v>
      </c>
      <c r="L10" s="63">
        <v>3901298</v>
      </c>
      <c r="M10" s="64">
        <v>119302896939.16</v>
      </c>
      <c r="N10" s="180">
        <v>28069317</v>
      </c>
      <c r="O10" s="180">
        <v>4759367141201.3496</v>
      </c>
      <c r="P10" s="132">
        <v>5667</v>
      </c>
      <c r="Q10" s="131">
        <v>24045938</v>
      </c>
      <c r="R10" s="64">
        <v>90752</v>
      </c>
      <c r="S10" s="64">
        <v>46151720442.720001</v>
      </c>
      <c r="T10" s="132">
        <v>4045035</v>
      </c>
      <c r="U10" s="131">
        <v>1469720484791.76</v>
      </c>
      <c r="V10" s="58">
        <v>1046029</v>
      </c>
      <c r="W10" s="58">
        <v>220704282572.64999</v>
      </c>
      <c r="X10" s="131">
        <v>29224</v>
      </c>
      <c r="Y10" s="131">
        <v>458509492.44999999</v>
      </c>
      <c r="Z10" s="135">
        <v>119426270</v>
      </c>
      <c r="AA10" s="135">
        <v>8758475435719.5596</v>
      </c>
    </row>
    <row r="11" spans="1:27">
      <c r="A11" s="174" t="s">
        <v>120</v>
      </c>
      <c r="B11" s="49">
        <v>908035</v>
      </c>
      <c r="C11" s="50">
        <v>424994304557.28003</v>
      </c>
      <c r="D11" s="63">
        <v>3417291</v>
      </c>
      <c r="E11" s="64">
        <v>2031646547455.98</v>
      </c>
      <c r="F11" s="57">
        <v>60307952</v>
      </c>
      <c r="G11" s="58">
        <v>509893023968.92999</v>
      </c>
      <c r="H11" s="63">
        <v>11220631</v>
      </c>
      <c r="I11" s="64">
        <v>107662311308.5</v>
      </c>
      <c r="J11" s="57">
        <v>1788583</v>
      </c>
      <c r="K11" s="58">
        <v>11308643658.639999</v>
      </c>
      <c r="L11" s="63">
        <v>3985563</v>
      </c>
      <c r="M11" s="64">
        <v>84371501028.529999</v>
      </c>
      <c r="N11" s="180">
        <v>28458092</v>
      </c>
      <c r="O11" s="180">
        <v>4339312152906.2598</v>
      </c>
      <c r="P11" s="132">
        <v>5539</v>
      </c>
      <c r="Q11" s="131">
        <v>38620352</v>
      </c>
      <c r="R11" s="64">
        <v>67598</v>
      </c>
      <c r="S11" s="64">
        <v>32352984305.759998</v>
      </c>
      <c r="T11" s="132">
        <v>3243486</v>
      </c>
      <c r="U11" s="131">
        <v>998615492617.46997</v>
      </c>
      <c r="V11" s="58">
        <v>803248</v>
      </c>
      <c r="W11" s="58">
        <v>371501653240.91998</v>
      </c>
      <c r="X11" s="131">
        <v>18582</v>
      </c>
      <c r="Y11" s="131">
        <v>274864218.86000001</v>
      </c>
      <c r="Z11" s="135">
        <v>114224600</v>
      </c>
      <c r="AA11" s="135">
        <v>8911972099619.1309</v>
      </c>
    </row>
    <row r="12" spans="1:27" s="200" customFormat="1">
      <c r="A12" s="192" t="s">
        <v>121</v>
      </c>
      <c r="B12" s="193">
        <f>SUM(B9:B11)</f>
        <v>2647497</v>
      </c>
      <c r="C12" s="193">
        <f t="shared" ref="C12:AA12" si="1">SUM(C9:C11)</f>
        <v>1302386422254.6802</v>
      </c>
      <c r="D12" s="194">
        <f t="shared" si="1"/>
        <v>7101045</v>
      </c>
      <c r="E12" s="195">
        <f t="shared" si="1"/>
        <v>3963297637074.4302</v>
      </c>
      <c r="F12" s="196">
        <f t="shared" si="1"/>
        <v>187805431</v>
      </c>
      <c r="G12" s="197">
        <f t="shared" si="1"/>
        <v>1544229437988.3899</v>
      </c>
      <c r="H12" s="194">
        <f t="shared" si="1"/>
        <v>32774728</v>
      </c>
      <c r="I12" s="195">
        <f t="shared" si="1"/>
        <v>324131544779.39001</v>
      </c>
      <c r="J12" s="196">
        <f t="shared" si="1"/>
        <v>5965106</v>
      </c>
      <c r="K12" s="197">
        <f t="shared" si="1"/>
        <v>37092797863.510002</v>
      </c>
      <c r="L12" s="194">
        <f t="shared" si="1"/>
        <v>11559108</v>
      </c>
      <c r="M12" s="195">
        <f t="shared" si="1"/>
        <v>295236127010.54004</v>
      </c>
      <c r="N12" s="197">
        <f t="shared" si="1"/>
        <v>80823136</v>
      </c>
      <c r="O12" s="180">
        <f t="shared" si="1"/>
        <v>13363271685463.459</v>
      </c>
      <c r="P12" s="198">
        <f t="shared" si="1"/>
        <v>14847</v>
      </c>
      <c r="Q12" s="198">
        <f t="shared" si="1"/>
        <v>74334953.5</v>
      </c>
      <c r="R12" s="64">
        <f t="shared" si="1"/>
        <v>235823</v>
      </c>
      <c r="S12" s="64">
        <f t="shared" si="1"/>
        <v>133410043205.75999</v>
      </c>
      <c r="T12" s="198">
        <f t="shared" si="1"/>
        <v>8951623</v>
      </c>
      <c r="U12" s="198">
        <f t="shared" si="1"/>
        <v>3367203574558.0098</v>
      </c>
      <c r="V12" s="58">
        <f t="shared" si="1"/>
        <v>2402996</v>
      </c>
      <c r="W12" s="58">
        <f t="shared" si="1"/>
        <v>997615808975.78003</v>
      </c>
      <c r="X12" s="198">
        <f t="shared" si="1"/>
        <v>75201</v>
      </c>
      <c r="Y12" s="131">
        <f t="shared" si="1"/>
        <v>1180157636.21</v>
      </c>
      <c r="Z12" s="199">
        <f t="shared" si="1"/>
        <v>340347233</v>
      </c>
      <c r="AA12" s="135">
        <f t="shared" si="1"/>
        <v>25329093857162.16</v>
      </c>
    </row>
    <row r="13" spans="1:27">
      <c r="A13" s="174" t="s">
        <v>122</v>
      </c>
      <c r="B13" s="49">
        <v>955076</v>
      </c>
      <c r="C13" s="50">
        <v>441258499200.90002</v>
      </c>
      <c r="D13" s="63">
        <v>1682275</v>
      </c>
      <c r="E13" s="64">
        <v>1048858920617.29</v>
      </c>
      <c r="F13" s="57">
        <v>62305387</v>
      </c>
      <c r="G13" s="58">
        <v>514091567045.17999</v>
      </c>
      <c r="H13" s="63">
        <v>12737874</v>
      </c>
      <c r="I13" s="64">
        <v>116575095056.55</v>
      </c>
      <c r="J13" s="57">
        <v>2058835</v>
      </c>
      <c r="K13" s="58">
        <v>13463090000.440001</v>
      </c>
      <c r="L13" s="63">
        <v>3895102</v>
      </c>
      <c r="M13" s="64">
        <v>86221006000.830002</v>
      </c>
      <c r="N13" s="180">
        <v>32245783</v>
      </c>
      <c r="O13" s="180">
        <v>4579722540151.2803</v>
      </c>
      <c r="P13" s="132">
        <v>5616</v>
      </c>
      <c r="Q13" s="131">
        <v>38768202</v>
      </c>
      <c r="R13" s="64">
        <v>62051</v>
      </c>
      <c r="S13" s="64">
        <v>44064710575.419998</v>
      </c>
      <c r="T13" s="132">
        <v>3037931</v>
      </c>
      <c r="U13" s="131">
        <v>997272801274.90002</v>
      </c>
      <c r="V13" s="58">
        <v>914100</v>
      </c>
      <c r="W13" s="58">
        <v>383734996082.27002</v>
      </c>
      <c r="X13" s="131">
        <v>28671</v>
      </c>
      <c r="Y13" s="131">
        <v>398305995.00999999</v>
      </c>
      <c r="Z13" s="135">
        <v>119923085</v>
      </c>
      <c r="AA13" s="135">
        <v>8225661532000.0703</v>
      </c>
    </row>
    <row r="14" spans="1:27">
      <c r="A14" s="174" t="s">
        <v>123</v>
      </c>
      <c r="B14" s="49">
        <v>1009902</v>
      </c>
      <c r="C14" s="50">
        <v>468401347868.94</v>
      </c>
      <c r="D14" s="63">
        <v>2653603</v>
      </c>
      <c r="E14" s="64">
        <v>1199437138945.97</v>
      </c>
      <c r="F14" s="57">
        <v>66810599</v>
      </c>
      <c r="G14" s="58">
        <v>553810821808.28003</v>
      </c>
      <c r="H14" s="63">
        <v>13276810</v>
      </c>
      <c r="I14" s="64">
        <v>124395450363.98</v>
      </c>
      <c r="J14" s="57">
        <v>2548944</v>
      </c>
      <c r="K14" s="58">
        <v>16407346646.57</v>
      </c>
      <c r="L14" s="63">
        <v>3872831</v>
      </c>
      <c r="M14" s="64">
        <v>78691046010.610001</v>
      </c>
      <c r="N14" s="180">
        <v>33150763</v>
      </c>
      <c r="O14" s="180">
        <v>4931435251371.8896</v>
      </c>
      <c r="P14" s="132">
        <v>5584</v>
      </c>
      <c r="Q14" s="131">
        <v>37131078</v>
      </c>
      <c r="R14" s="64">
        <v>66365</v>
      </c>
      <c r="S14" s="64">
        <v>44058900418.07</v>
      </c>
      <c r="T14" s="132">
        <v>3194725</v>
      </c>
      <c r="U14" s="131">
        <v>1030985695654.6801</v>
      </c>
      <c r="V14" s="58">
        <v>1437955</v>
      </c>
      <c r="W14" s="58">
        <v>550382520995.79004</v>
      </c>
      <c r="X14" s="131">
        <v>29399</v>
      </c>
      <c r="Y14" s="131">
        <v>386907148.31999999</v>
      </c>
      <c r="Z14" s="135">
        <v>128051896</v>
      </c>
      <c r="AA14" s="135">
        <v>8998392427233.0996</v>
      </c>
    </row>
    <row r="15" spans="1:27">
      <c r="A15" s="174" t="s">
        <v>124</v>
      </c>
      <c r="B15" s="49">
        <v>866274</v>
      </c>
      <c r="C15" s="50">
        <v>399009489621.09998</v>
      </c>
      <c r="D15" s="63">
        <v>2749505</v>
      </c>
      <c r="E15" s="64">
        <v>1508891665229.9199</v>
      </c>
      <c r="F15" s="57">
        <v>64970743</v>
      </c>
      <c r="G15" s="58">
        <v>490852891365.13</v>
      </c>
      <c r="H15" s="63">
        <v>13295500</v>
      </c>
      <c r="I15" s="64">
        <v>123579344630.34</v>
      </c>
      <c r="J15" s="57">
        <v>3158004</v>
      </c>
      <c r="K15" s="58">
        <v>15707215301.24</v>
      </c>
      <c r="L15" s="63">
        <v>3595147</v>
      </c>
      <c r="M15" s="64">
        <v>74443995599.339996</v>
      </c>
      <c r="N15" s="180">
        <v>32134305</v>
      </c>
      <c r="O15" s="180">
        <v>4451501874416.4004</v>
      </c>
      <c r="P15" s="132">
        <v>6187</v>
      </c>
      <c r="Q15" s="131">
        <v>42953602.200000003</v>
      </c>
      <c r="R15" s="64">
        <v>61661</v>
      </c>
      <c r="S15" s="64">
        <v>40174617328.769997</v>
      </c>
      <c r="T15" s="132">
        <v>3241802</v>
      </c>
      <c r="U15" s="131">
        <v>935433806565</v>
      </c>
      <c r="V15" s="58">
        <v>1110684</v>
      </c>
      <c r="W15" s="58">
        <v>550386735902.40002</v>
      </c>
      <c r="X15" s="131">
        <v>33520</v>
      </c>
      <c r="Y15" s="131">
        <v>411944411.5</v>
      </c>
      <c r="Z15" s="135">
        <v>125217145</v>
      </c>
      <c r="AA15" s="135">
        <v>8590393580371.1396</v>
      </c>
    </row>
    <row r="16" spans="1:27" s="200" customFormat="1">
      <c r="A16" s="192" t="s">
        <v>125</v>
      </c>
      <c r="B16" s="193">
        <f>SUM(B13:B15)</f>
        <v>2831252</v>
      </c>
      <c r="C16" s="193">
        <f t="shared" ref="C16:AA16" si="2">SUM(C13:C15)</f>
        <v>1308669336690.9399</v>
      </c>
      <c r="D16" s="194">
        <f t="shared" si="2"/>
        <v>7085383</v>
      </c>
      <c r="E16" s="195">
        <f t="shared" si="2"/>
        <v>3757187724793.1797</v>
      </c>
      <c r="F16" s="196">
        <f t="shared" si="2"/>
        <v>194086729</v>
      </c>
      <c r="G16" s="197">
        <f t="shared" si="2"/>
        <v>1558755280218.5898</v>
      </c>
      <c r="H16" s="194">
        <f t="shared" si="2"/>
        <v>39310184</v>
      </c>
      <c r="I16" s="195">
        <f t="shared" si="2"/>
        <v>364549890050.87</v>
      </c>
      <c r="J16" s="196">
        <f t="shared" si="2"/>
        <v>7765783</v>
      </c>
      <c r="K16" s="197">
        <f t="shared" si="2"/>
        <v>45577651948.25</v>
      </c>
      <c r="L16" s="194">
        <f t="shared" si="2"/>
        <v>11363080</v>
      </c>
      <c r="M16" s="195">
        <f t="shared" si="2"/>
        <v>239356047610.78</v>
      </c>
      <c r="N16" s="197">
        <f t="shared" si="2"/>
        <v>97530851</v>
      </c>
      <c r="O16" s="180">
        <f t="shared" si="2"/>
        <v>13962659665939.57</v>
      </c>
      <c r="P16" s="198">
        <f t="shared" si="2"/>
        <v>17387</v>
      </c>
      <c r="Q16" s="198">
        <f t="shared" si="2"/>
        <v>118852882.2</v>
      </c>
      <c r="R16" s="64">
        <f t="shared" si="2"/>
        <v>190077</v>
      </c>
      <c r="S16" s="64">
        <f t="shared" si="2"/>
        <v>128298228322.25998</v>
      </c>
      <c r="T16" s="198">
        <f t="shared" si="2"/>
        <v>9474458</v>
      </c>
      <c r="U16" s="198">
        <f t="shared" si="2"/>
        <v>2963692303494.5801</v>
      </c>
      <c r="V16" s="58">
        <f t="shared" si="2"/>
        <v>3462739</v>
      </c>
      <c r="W16" s="58">
        <f t="shared" si="2"/>
        <v>1484504252980.46</v>
      </c>
      <c r="X16" s="198">
        <f t="shared" si="2"/>
        <v>91590</v>
      </c>
      <c r="Y16" s="131">
        <f t="shared" si="2"/>
        <v>1197157554.8299999</v>
      </c>
      <c r="Z16" s="201">
        <f t="shared" si="2"/>
        <v>373192126</v>
      </c>
      <c r="AA16" s="135">
        <f t="shared" si="2"/>
        <v>25814447539604.309</v>
      </c>
    </row>
    <row r="17" spans="1:27">
      <c r="A17" s="174" t="s">
        <v>126</v>
      </c>
      <c r="B17" s="49">
        <v>951364</v>
      </c>
      <c r="C17" s="50">
        <v>432602990359.28003</v>
      </c>
      <c r="D17" s="63">
        <v>3586572</v>
      </c>
      <c r="E17" s="64">
        <v>1495856622308.55</v>
      </c>
      <c r="F17" s="57">
        <v>72140905</v>
      </c>
      <c r="G17" s="58">
        <v>532009921486.40002</v>
      </c>
      <c r="H17" s="63">
        <v>15052573</v>
      </c>
      <c r="I17" s="64">
        <v>132393323046.13</v>
      </c>
      <c r="J17" s="57">
        <v>3208724</v>
      </c>
      <c r="K17" s="58">
        <v>16628383183.190001</v>
      </c>
      <c r="L17" s="63">
        <v>3937837</v>
      </c>
      <c r="M17" s="64">
        <v>88267154258.389999</v>
      </c>
      <c r="N17" s="180">
        <v>36853838</v>
      </c>
      <c r="O17" s="180">
        <v>4848503103249.5303</v>
      </c>
      <c r="P17" s="132">
        <v>9818</v>
      </c>
      <c r="Q17" s="131">
        <v>77202726.799999997</v>
      </c>
      <c r="R17" s="64">
        <v>63098</v>
      </c>
      <c r="S17" s="64">
        <v>53842791619.279999</v>
      </c>
      <c r="T17" s="132">
        <v>3191685</v>
      </c>
      <c r="U17" s="131">
        <v>1002307906073.3199</v>
      </c>
      <c r="V17" s="58">
        <v>1148544</v>
      </c>
      <c r="W17" s="58">
        <v>538512028893.79999</v>
      </c>
      <c r="X17" s="131">
        <v>44608</v>
      </c>
      <c r="Y17" s="131">
        <v>502514263.14999998</v>
      </c>
      <c r="Z17" s="182">
        <v>140179748</v>
      </c>
      <c r="AA17" s="135">
        <v>9141426738741.0195</v>
      </c>
    </row>
    <row r="18" spans="1:27">
      <c r="A18" s="174" t="s">
        <v>127</v>
      </c>
      <c r="B18" s="49">
        <v>919590</v>
      </c>
      <c r="C18" s="50">
        <v>431569706184.08002</v>
      </c>
      <c r="D18" s="63">
        <v>3282273</v>
      </c>
      <c r="E18" s="64">
        <v>1302831384324.97</v>
      </c>
      <c r="F18" s="57">
        <v>87928334</v>
      </c>
      <c r="G18" s="58">
        <v>670980230152.27002</v>
      </c>
      <c r="H18" s="63">
        <v>15425224</v>
      </c>
      <c r="I18" s="64">
        <v>135182013598.75999</v>
      </c>
      <c r="J18" s="57">
        <v>3255470</v>
      </c>
      <c r="K18" s="58">
        <v>20034890907.450001</v>
      </c>
      <c r="L18" s="63">
        <v>3825970</v>
      </c>
      <c r="M18" s="64">
        <v>95888734717.059998</v>
      </c>
      <c r="N18" s="180">
        <v>40026062</v>
      </c>
      <c r="O18" s="180">
        <v>5373168150891.2598</v>
      </c>
      <c r="P18" s="132">
        <v>14700</v>
      </c>
      <c r="Q18" s="131">
        <v>118770638.31999999</v>
      </c>
      <c r="R18" s="64">
        <v>68869</v>
      </c>
      <c r="S18" s="64">
        <v>39697362356.580002</v>
      </c>
      <c r="T18" s="132">
        <v>3602892</v>
      </c>
      <c r="U18" s="131">
        <v>1059755761777.42</v>
      </c>
      <c r="V18" s="58">
        <v>1098577</v>
      </c>
      <c r="W18" s="58">
        <v>632859854759</v>
      </c>
      <c r="X18" s="131">
        <v>53727</v>
      </c>
      <c r="Y18" s="131">
        <v>709871871.11000001</v>
      </c>
      <c r="Z18" s="182">
        <v>159486988</v>
      </c>
      <c r="AA18" s="135">
        <v>9762677961539.9609</v>
      </c>
    </row>
    <row r="19" spans="1:27">
      <c r="A19" s="174" t="s">
        <v>128</v>
      </c>
      <c r="B19" s="49">
        <v>808746</v>
      </c>
      <c r="C19" s="50">
        <v>427585141604.63</v>
      </c>
      <c r="D19" s="63">
        <v>4201224</v>
      </c>
      <c r="E19" s="64">
        <v>1340269762717.5701</v>
      </c>
      <c r="F19" s="57">
        <v>79622990</v>
      </c>
      <c r="G19" s="58">
        <v>629560594712.66003</v>
      </c>
      <c r="H19" s="63">
        <v>17057465</v>
      </c>
      <c r="I19" s="64">
        <v>167579019752.76999</v>
      </c>
      <c r="J19" s="57">
        <v>3275956</v>
      </c>
      <c r="K19" s="58">
        <v>18688898706.549999</v>
      </c>
      <c r="L19" s="63">
        <v>4508860</v>
      </c>
      <c r="M19" s="64">
        <v>122661543751.42999</v>
      </c>
      <c r="N19" s="180">
        <v>45979229</v>
      </c>
      <c r="O19" s="180">
        <v>5490146590770.3398</v>
      </c>
      <c r="P19" s="132">
        <v>16785</v>
      </c>
      <c r="Q19" s="131">
        <v>214787451</v>
      </c>
      <c r="R19" s="64">
        <v>58909</v>
      </c>
      <c r="S19" s="64">
        <v>36478966966.660004</v>
      </c>
      <c r="T19" s="132">
        <v>4683456</v>
      </c>
      <c r="U19" s="131">
        <v>1584853802707.7</v>
      </c>
      <c r="V19" s="58">
        <v>2067249</v>
      </c>
      <c r="W19" s="58">
        <v>716654994276.83997</v>
      </c>
      <c r="X19" s="131">
        <v>49721</v>
      </c>
      <c r="Y19" s="131">
        <v>560299077.91999996</v>
      </c>
      <c r="Z19" s="182">
        <v>162313805</v>
      </c>
      <c r="AA19" s="135">
        <v>10535039615045.1</v>
      </c>
    </row>
    <row r="20" spans="1:27" s="200" customFormat="1">
      <c r="A20" s="192" t="s">
        <v>129</v>
      </c>
      <c r="B20" s="193">
        <f>SUM(B17:B19)</f>
        <v>2679700</v>
      </c>
      <c r="C20" s="193">
        <f t="shared" ref="C20:AA20" si="3">SUM(C17:C19)</f>
        <v>1291757838147.9902</v>
      </c>
      <c r="D20" s="194">
        <f t="shared" si="3"/>
        <v>11070069</v>
      </c>
      <c r="E20" s="195">
        <f t="shared" si="3"/>
        <v>4138957769351.0898</v>
      </c>
      <c r="F20" s="196">
        <f t="shared" si="3"/>
        <v>239692229</v>
      </c>
      <c r="G20" s="197">
        <f t="shared" si="3"/>
        <v>1832550746351.3301</v>
      </c>
      <c r="H20" s="194">
        <f t="shared" si="3"/>
        <v>47535262</v>
      </c>
      <c r="I20" s="195">
        <f t="shared" si="3"/>
        <v>435154356397.66003</v>
      </c>
      <c r="J20" s="196">
        <f t="shared" si="3"/>
        <v>9740150</v>
      </c>
      <c r="K20" s="197">
        <f t="shared" si="3"/>
        <v>55352172797.190002</v>
      </c>
      <c r="L20" s="194">
        <f t="shared" si="3"/>
        <v>12272667</v>
      </c>
      <c r="M20" s="195">
        <f t="shared" si="3"/>
        <v>306817432726.88</v>
      </c>
      <c r="N20" s="197">
        <f t="shared" si="3"/>
        <v>122859129</v>
      </c>
      <c r="O20" s="180">
        <f t="shared" si="3"/>
        <v>15711817844911.129</v>
      </c>
      <c r="P20" s="198">
        <f t="shared" si="3"/>
        <v>41303</v>
      </c>
      <c r="Q20" s="198">
        <f t="shared" si="3"/>
        <v>410760816.12</v>
      </c>
      <c r="R20" s="64">
        <f t="shared" si="3"/>
        <v>190876</v>
      </c>
      <c r="S20" s="64">
        <f t="shared" si="3"/>
        <v>130019120942.52</v>
      </c>
      <c r="T20" s="198">
        <f t="shared" si="3"/>
        <v>11478033</v>
      </c>
      <c r="U20" s="198">
        <f t="shared" si="3"/>
        <v>3646917470558.4399</v>
      </c>
      <c r="V20" s="58">
        <f t="shared" si="3"/>
        <v>4314370</v>
      </c>
      <c r="W20" s="58">
        <f t="shared" si="3"/>
        <v>1888026877929.6401</v>
      </c>
      <c r="X20" s="198">
        <f t="shared" si="3"/>
        <v>148056</v>
      </c>
      <c r="Y20" s="131">
        <f t="shared" si="3"/>
        <v>1772685212.1799998</v>
      </c>
      <c r="Z20" s="201">
        <f t="shared" si="3"/>
        <v>461980541</v>
      </c>
      <c r="AA20" s="135">
        <f t="shared" si="3"/>
        <v>29439144315326.078</v>
      </c>
    </row>
    <row r="21" spans="1:27" ht="15.75" thickBot="1">
      <c r="A21" s="183" t="s">
        <v>130</v>
      </c>
      <c r="B21" s="51">
        <v>885166</v>
      </c>
      <c r="C21" s="52">
        <v>449252355416.65997</v>
      </c>
      <c r="D21" s="65">
        <v>3101976</v>
      </c>
      <c r="E21" s="66">
        <v>1377882768854.5537</v>
      </c>
      <c r="F21" s="59">
        <v>69370277</v>
      </c>
      <c r="G21" s="60">
        <v>516363441750.81995</v>
      </c>
      <c r="H21" s="65">
        <v>16102962</v>
      </c>
      <c r="I21" s="66">
        <v>152099692255.12</v>
      </c>
      <c r="J21" s="59">
        <v>3181510</v>
      </c>
      <c r="K21" s="60">
        <v>21359309157.760002</v>
      </c>
      <c r="L21" s="65">
        <v>4368244</v>
      </c>
      <c r="M21" s="66">
        <v>102830379686.02</v>
      </c>
      <c r="N21" s="184">
        <v>41021420</v>
      </c>
      <c r="O21" s="180">
        <v>5749285923677.6699</v>
      </c>
      <c r="P21">
        <v>11782</v>
      </c>
      <c r="Q21" s="131">
        <v>124958703</v>
      </c>
      <c r="R21" s="64">
        <v>87076</v>
      </c>
      <c r="S21" s="64">
        <v>43206251099.650002</v>
      </c>
      <c r="T21" s="132">
        <v>3439705</v>
      </c>
      <c r="U21" s="131">
        <v>1519416547999.53</v>
      </c>
      <c r="V21" s="58">
        <v>1015977</v>
      </c>
      <c r="W21" s="58">
        <v>538980648384.96002</v>
      </c>
      <c r="X21" s="131">
        <v>56746</v>
      </c>
      <c r="Y21" s="131">
        <v>763071384.70999992</v>
      </c>
      <c r="Z21" s="182">
        <v>142642841</v>
      </c>
      <c r="AA21" s="135">
        <v>10471565348370.455</v>
      </c>
    </row>
    <row r="22" spans="1:27" s="91" customFormat="1" ht="15.75" thickBot="1">
      <c r="A22" s="185" t="s">
        <v>131</v>
      </c>
      <c r="B22" s="116">
        <v>784659</v>
      </c>
      <c r="C22" s="117">
        <v>426910391998.81</v>
      </c>
      <c r="D22" s="116">
        <v>3110417</v>
      </c>
      <c r="E22" s="117">
        <v>1163990864951.3301</v>
      </c>
      <c r="F22" s="116">
        <v>66329905</v>
      </c>
      <c r="G22" s="117">
        <v>484963158498.52002</v>
      </c>
      <c r="H22" s="116">
        <v>16731362</v>
      </c>
      <c r="I22" s="117">
        <v>144876032407.97</v>
      </c>
      <c r="J22" s="116">
        <v>3072375</v>
      </c>
      <c r="K22" s="117">
        <v>19027486044.169998</v>
      </c>
      <c r="L22" s="116">
        <v>4777447</v>
      </c>
      <c r="M22" s="117">
        <v>102705168311.42998</v>
      </c>
      <c r="N22" s="116">
        <v>43863265</v>
      </c>
      <c r="O22" s="130">
        <v>5601943795563.2695</v>
      </c>
      <c r="P22" s="119">
        <v>14848</v>
      </c>
      <c r="Q22" s="130">
        <v>126213055</v>
      </c>
      <c r="R22" s="119">
        <v>78860</v>
      </c>
      <c r="S22" s="130">
        <v>41818977793.879997</v>
      </c>
      <c r="T22" s="119">
        <v>3779520</v>
      </c>
      <c r="U22" s="130">
        <v>2105011681707.47</v>
      </c>
      <c r="V22" s="130">
        <v>1261678</v>
      </c>
      <c r="W22" s="130">
        <v>616894003647.13</v>
      </c>
      <c r="X22" s="130">
        <v>55401</v>
      </c>
      <c r="Y22" s="181">
        <v>706817359.50000012</v>
      </c>
      <c r="Z22" s="117">
        <v>143859737</v>
      </c>
      <c r="AA22" s="130">
        <v>10708974591338.48</v>
      </c>
    </row>
    <row r="23" spans="1:27" s="91" customFormat="1" ht="15.75" thickBot="1">
      <c r="A23" s="185" t="s">
        <v>132</v>
      </c>
      <c r="B23" s="116">
        <v>806284</v>
      </c>
      <c r="C23" s="117">
        <v>440727298283.22998</v>
      </c>
      <c r="D23" s="116">
        <v>2601805</v>
      </c>
      <c r="E23" s="117">
        <v>1142189658858.45</v>
      </c>
      <c r="F23" s="116">
        <v>76670671</v>
      </c>
      <c r="G23" s="117">
        <v>567622520138.47998</v>
      </c>
      <c r="H23" s="116">
        <v>20728441</v>
      </c>
      <c r="I23" s="117">
        <v>177755617743.91</v>
      </c>
      <c r="J23" s="116">
        <v>3380371</v>
      </c>
      <c r="K23" s="117">
        <v>20355559565.459999</v>
      </c>
      <c r="L23" s="116">
        <v>6107608</v>
      </c>
      <c r="M23" s="117">
        <v>123580213424.72002</v>
      </c>
      <c r="N23" s="116">
        <v>54905660</v>
      </c>
      <c r="O23" s="130">
        <v>6450987143867.6396</v>
      </c>
      <c r="P23" s="119">
        <v>21610</v>
      </c>
      <c r="Q23" s="130">
        <v>160039133</v>
      </c>
      <c r="R23" s="119">
        <v>79537</v>
      </c>
      <c r="S23" s="130">
        <v>40900234641.540001</v>
      </c>
      <c r="T23" s="119">
        <v>3761144</v>
      </c>
      <c r="U23" s="130">
        <v>1704065879908.46</v>
      </c>
      <c r="V23" s="130">
        <v>1600975</v>
      </c>
      <c r="W23" s="130">
        <v>628143621905</v>
      </c>
      <c r="X23" s="130">
        <v>59722</v>
      </c>
      <c r="Y23" s="181">
        <v>728379622.89999998</v>
      </c>
      <c r="Z23" s="117">
        <v>170723828</v>
      </c>
      <c r="AA23" s="130">
        <v>11297216167092.791</v>
      </c>
    </row>
    <row r="24" spans="1:27" s="120" customFormat="1" ht="15.75" thickBot="1">
      <c r="A24" s="202" t="s">
        <v>133</v>
      </c>
      <c r="B24" s="203">
        <f>SUM(B21:B23)</f>
        <v>2476109</v>
      </c>
      <c r="C24" s="203">
        <f t="shared" ref="C24:AA24" si="4">SUM(C21:C23)</f>
        <v>1316890045698.7</v>
      </c>
      <c r="D24" s="203">
        <f t="shared" si="4"/>
        <v>8814198</v>
      </c>
      <c r="E24" s="203">
        <f t="shared" si="4"/>
        <v>3684063292664.334</v>
      </c>
      <c r="F24" s="203">
        <f t="shared" si="4"/>
        <v>212370853</v>
      </c>
      <c r="G24" s="203">
        <f t="shared" si="4"/>
        <v>1568949120387.8198</v>
      </c>
      <c r="H24" s="203">
        <f t="shared" si="4"/>
        <v>53562765</v>
      </c>
      <c r="I24" s="203">
        <f t="shared" si="4"/>
        <v>474731342407</v>
      </c>
      <c r="J24" s="203">
        <f t="shared" si="4"/>
        <v>9634256</v>
      </c>
      <c r="K24" s="203">
        <f t="shared" si="4"/>
        <v>60742354767.389999</v>
      </c>
      <c r="L24" s="203">
        <f t="shared" si="4"/>
        <v>15253299</v>
      </c>
      <c r="M24" s="203">
        <f t="shared" si="4"/>
        <v>329115761422.16998</v>
      </c>
      <c r="N24" s="203">
        <f t="shared" si="4"/>
        <v>139790345</v>
      </c>
      <c r="O24" s="204">
        <f t="shared" si="4"/>
        <v>17802216863108.578</v>
      </c>
      <c r="P24" s="204">
        <f t="shared" si="4"/>
        <v>48240</v>
      </c>
      <c r="Q24" s="204">
        <f t="shared" si="4"/>
        <v>411210891</v>
      </c>
      <c r="R24" s="204">
        <f t="shared" si="4"/>
        <v>245473</v>
      </c>
      <c r="S24" s="204">
        <f t="shared" si="4"/>
        <v>125925463535.07001</v>
      </c>
      <c r="T24" s="204">
        <f t="shared" si="4"/>
        <v>10980369</v>
      </c>
      <c r="U24" s="204">
        <f t="shared" si="4"/>
        <v>5328494109615.46</v>
      </c>
      <c r="V24" s="204">
        <f t="shared" si="4"/>
        <v>3878630</v>
      </c>
      <c r="W24" s="204">
        <f t="shared" si="4"/>
        <v>1784018273937.0901</v>
      </c>
      <c r="X24" s="204">
        <f t="shared" si="4"/>
        <v>171869</v>
      </c>
      <c r="Y24" s="199">
        <f t="shared" si="4"/>
        <v>2198268367.1100001</v>
      </c>
      <c r="Z24" s="209">
        <f t="shared" si="4"/>
        <v>457226406</v>
      </c>
      <c r="AA24" s="204">
        <f t="shared" si="4"/>
        <v>32477756106801.727</v>
      </c>
    </row>
    <row r="25" spans="1:27" s="91" customFormat="1" ht="15.75" thickBot="1">
      <c r="A25" s="185"/>
      <c r="B25" s="186"/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Y25" s="134"/>
      <c r="Z25" s="117"/>
    </row>
    <row r="26" spans="1:27" s="90" customFormat="1">
      <c r="A26" s="87"/>
      <c r="B26" s="88"/>
      <c r="C26" s="89"/>
      <c r="D26" s="88"/>
      <c r="E26" s="89"/>
      <c r="F26" s="88"/>
      <c r="G26" s="89"/>
      <c r="H26" s="88"/>
      <c r="I26" s="89"/>
      <c r="J26" s="88"/>
      <c r="K26" s="89"/>
      <c r="L26" s="88"/>
      <c r="M26" s="89"/>
      <c r="N26" s="89"/>
      <c r="Y26" s="134"/>
      <c r="Z26" s="134"/>
    </row>
    <row r="27" spans="1:27">
      <c r="A27" s="2"/>
      <c r="O27" t="s">
        <v>95</v>
      </c>
      <c r="P27" t="s">
        <v>95</v>
      </c>
      <c r="Q27" t="s">
        <v>95</v>
      </c>
      <c r="R27" t="s">
        <v>95</v>
      </c>
      <c r="S27" t="s">
        <v>95</v>
      </c>
      <c r="T27" t="s">
        <v>95</v>
      </c>
      <c r="U27" t="s">
        <v>95</v>
      </c>
      <c r="V27" t="s">
        <v>95</v>
      </c>
      <c r="W27" t="s">
        <v>95</v>
      </c>
      <c r="X27" t="s">
        <v>95</v>
      </c>
      <c r="Y27" s="134" t="s">
        <v>95</v>
      </c>
      <c r="Z27" s="68" t="s">
        <v>95</v>
      </c>
      <c r="AA27" s="68"/>
    </row>
    <row r="28" spans="1:27">
      <c r="A28" s="70" t="s">
        <v>18</v>
      </c>
      <c r="B28" s="54">
        <f>SUM(B4:B6)</f>
        <v>1743026</v>
      </c>
      <c r="C28" s="54">
        <f>SUM(C4:C6)</f>
        <v>967881206249.91992</v>
      </c>
      <c r="D28" s="68">
        <f>SUM(D4:D6)</f>
        <v>3264874</v>
      </c>
      <c r="E28" s="68">
        <f>SUM(E4:E6)</f>
        <v>1910859333366.4502</v>
      </c>
      <c r="F28" s="54">
        <f>SUM(F4:F6)</f>
        <v>112233123</v>
      </c>
      <c r="G28" s="54">
        <f>SUM(G4:G6)</f>
        <v>943332765941.63</v>
      </c>
      <c r="H28" s="68">
        <f>SUM(H4:H6)</f>
        <v>16553647</v>
      </c>
      <c r="I28" s="68">
        <f>SUM(I4:I6)</f>
        <v>181493295361.08002</v>
      </c>
      <c r="J28" s="54">
        <f>SUM(J4:J6)</f>
        <v>3586612</v>
      </c>
      <c r="K28" s="54">
        <f>SUM(K4:K6)</f>
        <v>31925288053.239998</v>
      </c>
      <c r="L28" s="68">
        <f>SUM(L4:L6)</f>
        <v>8609147</v>
      </c>
      <c r="M28" s="68">
        <f>SUM(M4:M6)</f>
        <v>163298232493.31</v>
      </c>
      <c r="N28" s="54">
        <f>SUM(N4:N6)</f>
        <v>44132819</v>
      </c>
      <c r="O28" t="s">
        <v>95</v>
      </c>
      <c r="P28" t="s">
        <v>95</v>
      </c>
      <c r="Q28" t="s">
        <v>95</v>
      </c>
      <c r="R28" t="s">
        <v>95</v>
      </c>
      <c r="S28" t="s">
        <v>95</v>
      </c>
      <c r="T28" t="s">
        <v>95</v>
      </c>
      <c r="U28" t="s">
        <v>95</v>
      </c>
      <c r="V28" t="s">
        <v>95</v>
      </c>
      <c r="W28" t="s">
        <v>95</v>
      </c>
      <c r="X28" t="s">
        <v>95</v>
      </c>
      <c r="Y28" s="134" t="s">
        <v>95</v>
      </c>
      <c r="Z28" s="68" t="s">
        <v>95</v>
      </c>
      <c r="AA28" s="68"/>
    </row>
    <row r="29" spans="1:27">
      <c r="A29" s="70" t="s">
        <v>23</v>
      </c>
      <c r="B29" s="54">
        <f>SUM(B7:B9)</f>
        <v>4305386</v>
      </c>
      <c r="C29" s="54">
        <f>SUM(C7:C9)</f>
        <v>2396605214832.3296</v>
      </c>
      <c r="D29" s="68">
        <f>SUM(D7:D9)</f>
        <v>9816228</v>
      </c>
      <c r="E29" s="68">
        <f>SUM(E7:E9)</f>
        <v>5182013325654.7998</v>
      </c>
      <c r="F29" s="54">
        <f>SUM(F7:F9)</f>
        <v>307254342</v>
      </c>
      <c r="G29" s="54">
        <f>SUM(G7:G9)</f>
        <v>2560530300207.0303</v>
      </c>
      <c r="H29" s="68">
        <f>SUM(H7:H9)</f>
        <v>47160928</v>
      </c>
      <c r="I29" s="68">
        <f>SUM(I7:I9)</f>
        <v>495297717001.24005</v>
      </c>
      <c r="J29" s="54">
        <f>SUM(J7:J9)</f>
        <v>9609356</v>
      </c>
      <c r="K29" s="54">
        <f>SUM(K7:K9)</f>
        <v>74374379895.099991</v>
      </c>
      <c r="L29" s="68">
        <f>SUM(L7:L9)</f>
        <v>20282512</v>
      </c>
      <c r="M29" s="68">
        <f>SUM(M7:M9)</f>
        <v>449442230963.14001</v>
      </c>
      <c r="N29" s="54">
        <f>SUM(N7:N9)</f>
        <v>119478020</v>
      </c>
      <c r="O29" t="s">
        <v>95</v>
      </c>
      <c r="P29" t="s">
        <v>95</v>
      </c>
      <c r="Q29" t="s">
        <v>95</v>
      </c>
      <c r="R29" t="s">
        <v>95</v>
      </c>
      <c r="S29" t="s">
        <v>95</v>
      </c>
      <c r="T29" t="s">
        <v>95</v>
      </c>
      <c r="U29" t="s">
        <v>95</v>
      </c>
      <c r="V29" t="s">
        <v>95</v>
      </c>
      <c r="W29" t="s">
        <v>95</v>
      </c>
      <c r="X29" t="s">
        <v>95</v>
      </c>
      <c r="Y29" s="134" t="s">
        <v>95</v>
      </c>
      <c r="Z29" s="68" t="s">
        <v>95</v>
      </c>
      <c r="AA29" s="68"/>
    </row>
    <row r="30" spans="1:27">
      <c r="A30" s="70" t="s">
        <v>20</v>
      </c>
      <c r="B30" s="54">
        <f>SUM(B10:B12)</f>
        <v>4547650</v>
      </c>
      <c r="C30" s="54">
        <f>SUM(C10:C12)</f>
        <v>2198478652574.2102</v>
      </c>
      <c r="D30" s="68">
        <f>SUM(D10:D12)</f>
        <v>12677242</v>
      </c>
      <c r="E30" s="68">
        <f>SUM(E10:E12)</f>
        <v>7007764112034.9707</v>
      </c>
      <c r="F30" s="54">
        <f>SUM(F10:F12)</f>
        <v>314052817</v>
      </c>
      <c r="G30" s="54">
        <f>SUM(G10:G12)</f>
        <v>2588709686208.7798</v>
      </c>
      <c r="H30" s="68">
        <f>SUM(H10:H12)</f>
        <v>55128845</v>
      </c>
      <c r="I30" s="68">
        <f>SUM(I10:I12)</f>
        <v>543426677957.32001</v>
      </c>
      <c r="J30" s="54">
        <f>SUM(J10:J12)</f>
        <v>9774360</v>
      </c>
      <c r="K30" s="54">
        <f>SUM(K10:K12)</f>
        <v>61033942413.919998</v>
      </c>
      <c r="L30" s="68">
        <f>SUM(L10:L12)</f>
        <v>19445969</v>
      </c>
      <c r="M30" s="68">
        <f>SUM(M10:M12)</f>
        <v>498910524978.23004</v>
      </c>
      <c r="N30" s="54">
        <f>SUM(N10:N12)</f>
        <v>137350545</v>
      </c>
      <c r="O30" t="s">
        <v>95</v>
      </c>
      <c r="P30" t="s">
        <v>95</v>
      </c>
      <c r="Q30" t="s">
        <v>95</v>
      </c>
      <c r="R30" t="s">
        <v>95</v>
      </c>
      <c r="S30" t="s">
        <v>95</v>
      </c>
      <c r="T30" t="s">
        <v>95</v>
      </c>
      <c r="U30" t="s">
        <v>95</v>
      </c>
      <c r="V30" t="s">
        <v>95</v>
      </c>
      <c r="W30" t="s">
        <v>95</v>
      </c>
      <c r="X30" t="s">
        <v>95</v>
      </c>
      <c r="Y30" s="134" t="s">
        <v>95</v>
      </c>
      <c r="Z30" s="68" t="s">
        <v>95</v>
      </c>
      <c r="AA30" s="68"/>
    </row>
    <row r="31" spans="1:27">
      <c r="A31" s="70" t="s">
        <v>30</v>
      </c>
      <c r="B31" s="54">
        <f>SUM(B13:B15)</f>
        <v>2831252</v>
      </c>
      <c r="C31" s="54">
        <f>SUM(C13:C15)</f>
        <v>1308669336690.9399</v>
      </c>
      <c r="D31" s="68">
        <f>SUM(D13:D15)</f>
        <v>7085383</v>
      </c>
      <c r="E31" s="68">
        <f>SUM(E13:E15)</f>
        <v>3757187724793.1797</v>
      </c>
      <c r="F31" s="54">
        <f>SUM(F13:F15)</f>
        <v>194086729</v>
      </c>
      <c r="G31" s="54">
        <f>SUM(G13:G15)</f>
        <v>1558755280218.5898</v>
      </c>
      <c r="H31" s="68">
        <f>SUM(H13:H15)</f>
        <v>39310184</v>
      </c>
      <c r="I31" s="68">
        <f>SUM(I13:I15)</f>
        <v>364549890050.87</v>
      </c>
      <c r="J31" s="54">
        <f>SUM(J13:J15)</f>
        <v>7765783</v>
      </c>
      <c r="K31" s="54">
        <f>SUM(K13:K15)</f>
        <v>45577651948.25</v>
      </c>
      <c r="L31" s="68">
        <f>SUM(L13:L15)</f>
        <v>11363080</v>
      </c>
      <c r="M31" s="68">
        <f>SUM(M13:M15)</f>
        <v>239356047610.78</v>
      </c>
      <c r="N31" s="54">
        <f>SUM(N13:N15)</f>
        <v>97530851</v>
      </c>
      <c r="O31" t="s">
        <v>95</v>
      </c>
      <c r="P31" t="s">
        <v>95</v>
      </c>
      <c r="Q31" t="s">
        <v>95</v>
      </c>
      <c r="R31" t="s">
        <v>95</v>
      </c>
      <c r="S31" t="s">
        <v>95</v>
      </c>
      <c r="T31" t="s">
        <v>95</v>
      </c>
      <c r="U31" t="s">
        <v>95</v>
      </c>
      <c r="V31" t="s">
        <v>95</v>
      </c>
      <c r="W31" t="s">
        <v>95</v>
      </c>
      <c r="X31" t="s">
        <v>95</v>
      </c>
      <c r="Y31" s="134" t="s">
        <v>95</v>
      </c>
      <c r="Z31" s="68" t="s">
        <v>95</v>
      </c>
      <c r="AA31" s="68"/>
    </row>
    <row r="32" spans="1:27">
      <c r="A32" s="70" t="s">
        <v>117</v>
      </c>
      <c r="B32" s="54">
        <v>2650534</v>
      </c>
      <c r="C32" s="54">
        <v>1479096114573.5498</v>
      </c>
      <c r="D32" s="68">
        <v>5778127</v>
      </c>
      <c r="E32" s="68">
        <v>3087020748453.6802</v>
      </c>
      <c r="F32" s="54">
        <v>178964710</v>
      </c>
      <c r="G32" s="54">
        <v>1502056938190.3301</v>
      </c>
      <c r="H32" s="68">
        <v>26646982</v>
      </c>
      <c r="I32" s="68">
        <v>285977300380.43005</v>
      </c>
      <c r="J32" s="54">
        <v>5520058</v>
      </c>
      <c r="K32" s="54">
        <v>46574007317.619995</v>
      </c>
      <c r="L32" s="68">
        <v>12609706</v>
      </c>
      <c r="M32" s="68">
        <v>260589367206.79999</v>
      </c>
      <c r="N32" s="54">
        <v>69657556</v>
      </c>
      <c r="O32" s="54">
        <v>13127917116543.91</v>
      </c>
      <c r="P32" s="133">
        <v>4295</v>
      </c>
      <c r="Q32" s="54">
        <v>12987816.75</v>
      </c>
      <c r="R32" s="54">
        <v>289165</v>
      </c>
      <c r="S32" s="54">
        <v>159023399072.61002</v>
      </c>
      <c r="T32" s="54">
        <v>9802150</v>
      </c>
      <c r="U32" s="54">
        <v>3551682166797.3501</v>
      </c>
      <c r="V32" s="54">
        <v>1719903</v>
      </c>
      <c r="W32" s="54">
        <v>590202149580.70996</v>
      </c>
      <c r="X32" s="133">
        <v>60509</v>
      </c>
      <c r="Y32" s="135">
        <v>846845207.84000003</v>
      </c>
      <c r="Z32" s="68">
        <v>313699400</v>
      </c>
      <c r="AA32" s="68">
        <v>24090986153324.828</v>
      </c>
    </row>
    <row r="33" spans="1:27">
      <c r="A33" s="70" t="s">
        <v>121</v>
      </c>
      <c r="B33" s="54">
        <v>2647497</v>
      </c>
      <c r="C33" s="54">
        <v>1302386422254.6802</v>
      </c>
      <c r="D33" s="68">
        <v>7101045</v>
      </c>
      <c r="E33" s="68">
        <v>3963297637074.4302</v>
      </c>
      <c r="F33" s="54">
        <v>187805431</v>
      </c>
      <c r="G33" s="54">
        <v>1544229437988.3899</v>
      </c>
      <c r="H33" s="68">
        <v>32774728</v>
      </c>
      <c r="I33" s="68">
        <v>324131544779.39001</v>
      </c>
      <c r="J33" s="54">
        <v>5965106</v>
      </c>
      <c r="K33" s="54">
        <v>37092797863.510002</v>
      </c>
      <c r="L33" s="68">
        <v>11559108</v>
      </c>
      <c r="M33" s="68">
        <v>295236127010.54004</v>
      </c>
      <c r="N33" s="54">
        <v>80823136</v>
      </c>
      <c r="O33" s="54">
        <v>13363271685463.459</v>
      </c>
      <c r="P33" s="133">
        <v>14847</v>
      </c>
      <c r="Q33" s="54">
        <v>74334953.5</v>
      </c>
      <c r="R33" s="54">
        <v>235823</v>
      </c>
      <c r="S33" s="54">
        <v>133410043205.75999</v>
      </c>
      <c r="T33" s="54">
        <v>8951623</v>
      </c>
      <c r="U33" s="54">
        <v>3367203574558.0098</v>
      </c>
      <c r="V33" s="54">
        <v>2402996</v>
      </c>
      <c r="W33" s="54">
        <v>997615808975.78003</v>
      </c>
      <c r="X33" s="133">
        <v>75201</v>
      </c>
      <c r="Y33" s="135">
        <v>1180157636.21</v>
      </c>
      <c r="Z33" s="68">
        <v>340347233</v>
      </c>
      <c r="AA33" s="68">
        <v>25329093857162.16</v>
      </c>
    </row>
    <row r="34" spans="1:27" s="91" customFormat="1">
      <c r="A34" s="118" t="s">
        <v>125</v>
      </c>
      <c r="B34" s="119">
        <v>2831252</v>
      </c>
      <c r="C34" s="119">
        <v>1308669336690.9399</v>
      </c>
      <c r="D34" s="119">
        <v>7085383</v>
      </c>
      <c r="E34" s="119">
        <v>3757187724793.1797</v>
      </c>
      <c r="F34" s="119">
        <v>194086729</v>
      </c>
      <c r="G34" s="119">
        <v>1558755280218.5898</v>
      </c>
      <c r="H34" s="119">
        <v>39310184</v>
      </c>
      <c r="I34" s="119">
        <v>364549890050.87</v>
      </c>
      <c r="J34" s="119">
        <v>7765783</v>
      </c>
      <c r="K34" s="119">
        <v>45577651948.25</v>
      </c>
      <c r="L34" s="119">
        <v>11363080</v>
      </c>
      <c r="M34" s="119">
        <v>239356047610.78</v>
      </c>
      <c r="N34" s="119">
        <v>97530851</v>
      </c>
      <c r="O34" s="119">
        <v>13962659665939.57</v>
      </c>
      <c r="P34" s="130">
        <v>17387</v>
      </c>
      <c r="Q34" s="119">
        <v>118852882.2</v>
      </c>
      <c r="R34" s="119">
        <v>190077</v>
      </c>
      <c r="S34" s="119">
        <v>128298228322.25998</v>
      </c>
      <c r="T34" s="119">
        <v>9474458</v>
      </c>
      <c r="U34" s="119">
        <v>2963692303494.5801</v>
      </c>
      <c r="V34" s="119">
        <v>3462739</v>
      </c>
      <c r="W34" s="119">
        <v>1484504252980.46</v>
      </c>
      <c r="X34" s="130">
        <v>91590</v>
      </c>
      <c r="Y34" s="135">
        <v>1197157554.8299999</v>
      </c>
      <c r="Z34" s="119">
        <v>373192126</v>
      </c>
      <c r="AA34" s="119">
        <v>25814447539604.309</v>
      </c>
    </row>
    <row r="35" spans="1:27">
      <c r="A35" s="70" t="s">
        <v>129</v>
      </c>
      <c r="B35" s="119">
        <v>2679700</v>
      </c>
      <c r="C35" s="119">
        <v>1291757838147.9902</v>
      </c>
      <c r="D35" s="119">
        <v>11070069</v>
      </c>
      <c r="E35" s="119">
        <v>4138957769351.0898</v>
      </c>
      <c r="F35" s="119">
        <v>239692229</v>
      </c>
      <c r="G35" s="119">
        <v>1832550746351.3301</v>
      </c>
      <c r="H35" s="119">
        <v>47535262</v>
      </c>
      <c r="I35" s="119">
        <v>435154356397.66003</v>
      </c>
      <c r="J35" s="119">
        <v>9740150</v>
      </c>
      <c r="K35" s="119">
        <v>55352172797.190002</v>
      </c>
      <c r="L35" s="119">
        <v>12272667</v>
      </c>
      <c r="M35" s="119">
        <v>306817432726.88</v>
      </c>
      <c r="N35" s="119">
        <v>122859129</v>
      </c>
      <c r="O35" s="119">
        <v>15711817844911.129</v>
      </c>
      <c r="P35" s="130">
        <v>41303</v>
      </c>
      <c r="Q35" s="119">
        <v>410760816.12</v>
      </c>
      <c r="R35" s="119">
        <v>190876</v>
      </c>
      <c r="S35" s="119">
        <v>130019120942.52</v>
      </c>
      <c r="T35" s="119">
        <v>11478033</v>
      </c>
      <c r="U35" s="119">
        <v>3646917470558.4399</v>
      </c>
      <c r="V35" s="119">
        <v>4314370</v>
      </c>
      <c r="W35" s="119">
        <v>1888026877929.6401</v>
      </c>
      <c r="X35" s="130">
        <v>148056</v>
      </c>
      <c r="Y35" s="135">
        <v>1772685212.1799998</v>
      </c>
      <c r="Z35" s="119">
        <v>461980541</v>
      </c>
      <c r="AA35" s="119">
        <v>29439144315326.078</v>
      </c>
    </row>
    <row r="36" spans="1:27">
      <c r="A36" s="70" t="s">
        <v>133</v>
      </c>
      <c r="B36" s="119">
        <v>2476109</v>
      </c>
      <c r="C36" s="119">
        <v>1316890045698.7</v>
      </c>
      <c r="D36" s="119">
        <v>8814198</v>
      </c>
      <c r="E36" s="119">
        <v>3684063292664.334</v>
      </c>
      <c r="F36" s="119">
        <v>212370853</v>
      </c>
      <c r="G36" s="119">
        <v>1568949120387.8198</v>
      </c>
      <c r="H36" s="119">
        <v>53562765</v>
      </c>
      <c r="I36" s="119">
        <v>474731342407</v>
      </c>
      <c r="J36" s="119">
        <v>9634256</v>
      </c>
      <c r="K36" s="119">
        <v>60742354767.389999</v>
      </c>
      <c r="L36" s="119">
        <v>15253299</v>
      </c>
      <c r="M36" s="119">
        <v>329115761422.16998</v>
      </c>
      <c r="N36" s="119">
        <v>139790345</v>
      </c>
      <c r="O36" s="119">
        <v>17802216863108.578</v>
      </c>
      <c r="P36" s="119">
        <v>48240</v>
      </c>
      <c r="Q36" s="119">
        <v>411210891</v>
      </c>
      <c r="R36" s="119">
        <v>245473</v>
      </c>
      <c r="S36" s="119">
        <v>125925463535.07001</v>
      </c>
      <c r="T36" s="119">
        <v>10980369</v>
      </c>
      <c r="U36" s="119">
        <v>5328494109615.46</v>
      </c>
      <c r="V36" s="119">
        <v>3878630</v>
      </c>
      <c r="W36" s="119">
        <v>1784018273937.0901</v>
      </c>
      <c r="X36" s="119">
        <v>171869</v>
      </c>
      <c r="Y36" s="119">
        <v>2198268367.1100001</v>
      </c>
      <c r="Z36" s="119">
        <v>457226406</v>
      </c>
      <c r="AA36" s="119">
        <v>32477756106801.727</v>
      </c>
    </row>
  </sheetData>
  <mergeCells count="6">
    <mergeCell ref="A1:E1"/>
    <mergeCell ref="R2:S2"/>
    <mergeCell ref="F2:G2"/>
    <mergeCell ref="H2:I2"/>
    <mergeCell ref="J2:K2"/>
    <mergeCell ref="L2:M2"/>
  </mergeCells>
  <pageMargins left="0.7" right="0.7" top="0.75" bottom="0.75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17"/>
  <sheetViews>
    <sheetView workbookViewId="0"/>
  </sheetViews>
  <sheetFormatPr defaultRowHeight="15"/>
  <cols>
    <col min="1" max="1" width="54.85546875" customWidth="1"/>
    <col min="2" max="2" width="14.85546875" customWidth="1"/>
    <col min="3" max="3" width="13.7109375" customWidth="1"/>
    <col min="4" max="4" width="13.5703125" customWidth="1"/>
    <col min="5" max="5" width="15.5703125" customWidth="1"/>
    <col min="6" max="6" width="13.5703125" customWidth="1"/>
    <col min="7" max="7" width="15.42578125" customWidth="1"/>
    <col min="8" max="8" width="13.85546875" customWidth="1"/>
    <col min="9" max="9" width="13.5703125" customWidth="1"/>
    <col min="10" max="10" width="13" customWidth="1"/>
    <col min="11" max="11" width="12.85546875" customWidth="1"/>
    <col min="12" max="12" width="13.5703125" customWidth="1"/>
    <col min="13" max="13" width="12.140625" customWidth="1"/>
    <col min="14" max="14" width="14.7109375" customWidth="1"/>
    <col min="15" max="17" width="14.28515625" style="212" bestFit="1" customWidth="1"/>
  </cols>
  <sheetData>
    <row r="2" spans="1:17">
      <c r="B2" s="146" t="s">
        <v>107</v>
      </c>
      <c r="C2" s="146" t="s">
        <v>107</v>
      </c>
      <c r="D2" s="146" t="s">
        <v>107</v>
      </c>
      <c r="E2" s="146" t="s">
        <v>107</v>
      </c>
      <c r="F2" s="146" t="s">
        <v>107</v>
      </c>
      <c r="G2" s="146" t="s">
        <v>107</v>
      </c>
      <c r="H2" s="146" t="s">
        <v>107</v>
      </c>
      <c r="I2" s="146" t="s">
        <v>108</v>
      </c>
      <c r="J2" s="146" t="s">
        <v>108</v>
      </c>
      <c r="K2" s="146" t="s">
        <v>108</v>
      </c>
      <c r="L2" s="146" t="s">
        <v>108</v>
      </c>
      <c r="M2" s="146" t="s">
        <v>108</v>
      </c>
      <c r="N2" s="146" t="s">
        <v>108</v>
      </c>
      <c r="O2" s="210" t="s">
        <v>108</v>
      </c>
      <c r="P2" s="210" t="s">
        <v>108</v>
      </c>
      <c r="Q2" s="210" t="s">
        <v>108</v>
      </c>
    </row>
    <row r="3" spans="1:17">
      <c r="A3" s="136" t="s">
        <v>96</v>
      </c>
      <c r="B3" s="93">
        <v>42715</v>
      </c>
      <c r="C3" s="93">
        <v>42746</v>
      </c>
      <c r="D3" s="93">
        <v>42777</v>
      </c>
      <c r="E3" s="93">
        <v>42805</v>
      </c>
      <c r="F3" s="93">
        <v>42836</v>
      </c>
      <c r="G3" s="93">
        <v>42866</v>
      </c>
      <c r="H3" s="93">
        <v>42887</v>
      </c>
      <c r="I3" s="93">
        <v>42917</v>
      </c>
      <c r="J3" s="93">
        <v>42948</v>
      </c>
      <c r="K3" s="93">
        <v>42979</v>
      </c>
      <c r="L3" s="93">
        <v>43009</v>
      </c>
      <c r="M3" s="93">
        <v>43040</v>
      </c>
      <c r="N3" s="93">
        <v>43070</v>
      </c>
      <c r="O3" s="211">
        <v>43101</v>
      </c>
      <c r="P3" s="211">
        <v>43132</v>
      </c>
      <c r="Q3" s="211">
        <v>43160</v>
      </c>
    </row>
    <row r="4" spans="1:17">
      <c r="A4" s="138" t="s">
        <v>97</v>
      </c>
      <c r="B4" s="139">
        <v>9451090.9197245836</v>
      </c>
      <c r="C4" s="139">
        <v>9352283.7860091012</v>
      </c>
      <c r="D4" s="139">
        <v>8445882.9090121482</v>
      </c>
      <c r="E4" s="139">
        <v>8573516.2574834581</v>
      </c>
      <c r="F4" s="139">
        <v>8209102.9661317803</v>
      </c>
      <c r="G4" s="139">
        <v>8736706.9540844634</v>
      </c>
      <c r="H4" s="139">
        <v>8713043.4816846997</v>
      </c>
      <c r="I4" s="139">
        <v>8878523.1359205879</v>
      </c>
      <c r="J4" s="139">
        <v>8367573.1884438079</v>
      </c>
      <c r="K4" s="139">
        <v>8628919.9965580106</v>
      </c>
      <c r="L4" s="139">
        <v>8929288.9509062599</v>
      </c>
      <c r="M4" s="139">
        <v>8561517.2391795404</v>
      </c>
      <c r="N4" s="139">
        <v>9253687.3718005084</v>
      </c>
      <c r="O4" s="213">
        <v>9191995.7858513519</v>
      </c>
      <c r="P4" s="213">
        <v>9159879.7171814796</v>
      </c>
      <c r="Q4" s="213">
        <v>9244225.8953329194</v>
      </c>
    </row>
    <row r="5" spans="1:17">
      <c r="A5" s="140" t="s">
        <v>98</v>
      </c>
      <c r="B5" s="137">
        <v>3249402.0414668806</v>
      </c>
      <c r="C5" s="137">
        <v>3149161.52682574</v>
      </c>
      <c r="D5" s="137">
        <v>2195893.4468421098</v>
      </c>
      <c r="E5" s="137">
        <v>2421173.5943713095</v>
      </c>
      <c r="F5" s="137">
        <v>2067402.3652902802</v>
      </c>
      <c r="G5" s="137">
        <v>2506402.0627615503</v>
      </c>
      <c r="H5" s="137">
        <v>2573820.1411314001</v>
      </c>
      <c r="I5" s="137">
        <v>2605144.6362176603</v>
      </c>
      <c r="J5" s="137">
        <v>2287080.12303939</v>
      </c>
      <c r="K5" s="137">
        <v>2625212.2914042003</v>
      </c>
      <c r="L5" s="137">
        <v>2900003.5232158499</v>
      </c>
      <c r="M5" s="137">
        <v>2812485.1742147198</v>
      </c>
      <c r="N5" s="137">
        <v>2834025.27592762</v>
      </c>
      <c r="O5" s="213">
        <v>2784059.1341199498</v>
      </c>
      <c r="P5" s="213">
        <v>2547499.1321177897</v>
      </c>
      <c r="Q5" s="213">
        <v>2658479.03660759</v>
      </c>
    </row>
    <row r="6" spans="1:17">
      <c r="A6" s="141" t="s">
        <v>99</v>
      </c>
      <c r="B6" s="137">
        <v>6180040.9904322121</v>
      </c>
      <c r="C6" s="137">
        <v>6184750.2128597498</v>
      </c>
      <c r="D6" s="137">
        <v>6226159.5825775592</v>
      </c>
      <c r="E6" s="137">
        <v>6131004.7915819492</v>
      </c>
      <c r="F6" s="137">
        <v>6113534.6443193499</v>
      </c>
      <c r="G6" s="137">
        <v>6202853.3864706429</v>
      </c>
      <c r="H6" s="137">
        <v>6114454.21304511</v>
      </c>
      <c r="I6" s="137">
        <v>6247376.0577101689</v>
      </c>
      <c r="J6" s="137">
        <v>6060294.2701694183</v>
      </c>
      <c r="K6" s="137">
        <v>5980534.4887615209</v>
      </c>
      <c r="L6" s="137">
        <v>5998087.738225529</v>
      </c>
      <c r="M6" s="137">
        <v>5725489.4007699611</v>
      </c>
      <c r="N6" s="137">
        <v>6388651.3327846294</v>
      </c>
      <c r="O6" s="213">
        <v>6370930.7088226518</v>
      </c>
      <c r="P6" s="213">
        <v>6586803.370011691</v>
      </c>
      <c r="Q6" s="213">
        <v>6567434.4096781295</v>
      </c>
    </row>
    <row r="7" spans="1:17">
      <c r="A7" s="141" t="s">
        <v>100</v>
      </c>
      <c r="B7" s="137">
        <v>21647.887825489997</v>
      </c>
      <c r="C7" s="137">
        <v>18372.04632361</v>
      </c>
      <c r="D7" s="137">
        <v>23829.87959248</v>
      </c>
      <c r="E7" s="137">
        <v>21337.871530200002</v>
      </c>
      <c r="F7" s="137">
        <v>28165.956522150002</v>
      </c>
      <c r="G7" s="137">
        <v>27451.504852270002</v>
      </c>
      <c r="H7" s="137">
        <v>24769.127508190002</v>
      </c>
      <c r="I7" s="137">
        <v>26002.441992760003</v>
      </c>
      <c r="J7" s="137">
        <v>20198.795235000001</v>
      </c>
      <c r="K7" s="137">
        <v>23173.21639229</v>
      </c>
      <c r="L7" s="137">
        <v>31197.689464880001</v>
      </c>
      <c r="M7" s="137">
        <v>23542.664194860001</v>
      </c>
      <c r="N7" s="137">
        <v>31010.763088259999</v>
      </c>
      <c r="O7" s="213">
        <v>37005.942908750003</v>
      </c>
      <c r="P7" s="213">
        <v>25577.215052</v>
      </c>
      <c r="Q7" s="213">
        <v>18312.4490472</v>
      </c>
    </row>
    <row r="8" spans="1:17">
      <c r="A8" s="141" t="s">
        <v>101</v>
      </c>
      <c r="B8" s="137">
        <v>0</v>
      </c>
      <c r="C8" s="137">
        <v>0</v>
      </c>
      <c r="D8" s="137">
        <v>0</v>
      </c>
      <c r="E8" s="137">
        <v>0</v>
      </c>
      <c r="F8" s="137">
        <v>0</v>
      </c>
      <c r="G8" s="137">
        <v>0</v>
      </c>
      <c r="H8" s="137">
        <v>0</v>
      </c>
      <c r="I8" s="137">
        <v>0</v>
      </c>
      <c r="J8" s="137">
        <v>0</v>
      </c>
      <c r="K8" s="137">
        <v>0</v>
      </c>
      <c r="L8" s="137">
        <v>0</v>
      </c>
      <c r="M8" s="137">
        <v>0</v>
      </c>
      <c r="N8" s="137">
        <v>0</v>
      </c>
      <c r="O8" s="213">
        <v>0</v>
      </c>
      <c r="P8" s="213">
        <v>0</v>
      </c>
      <c r="Q8" s="213">
        <v>0</v>
      </c>
    </row>
    <row r="9" spans="1:17">
      <c r="A9" s="142"/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213"/>
      <c r="P9" s="213"/>
      <c r="Q9" s="213"/>
    </row>
    <row r="10" spans="1:17">
      <c r="A10" s="136"/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213"/>
      <c r="P10" s="213"/>
      <c r="Q10" s="213"/>
    </row>
    <row r="11" spans="1:17">
      <c r="A11" s="138" t="s">
        <v>102</v>
      </c>
      <c r="B11" s="137">
        <v>12269942.09590408</v>
      </c>
      <c r="C11" s="137">
        <v>12113228.023115251</v>
      </c>
      <c r="D11" s="137">
        <v>12153000.339377241</v>
      </c>
      <c r="E11" s="137">
        <v>12069736.253283</v>
      </c>
      <c r="F11" s="137">
        <v>11952561.636675829</v>
      </c>
      <c r="G11" s="137">
        <v>11790439.255318388</v>
      </c>
      <c r="H11" s="137">
        <v>11790391.43511929</v>
      </c>
      <c r="I11" s="137">
        <v>11874338.026647462</v>
      </c>
      <c r="J11" s="137">
        <v>11960641.21569442</v>
      </c>
      <c r="K11" s="137">
        <v>11889745.65302725</v>
      </c>
      <c r="L11" s="137">
        <v>12107555.52028822</v>
      </c>
      <c r="M11" s="137">
        <v>12196067.71023144</v>
      </c>
      <c r="N11" s="137">
        <v>12965060.242376318</v>
      </c>
      <c r="O11" s="213">
        <v>13051971.952901591</v>
      </c>
      <c r="P11" s="213">
        <v>13288230.5171212</v>
      </c>
      <c r="Q11" s="213">
        <v>13390445.75774269</v>
      </c>
    </row>
    <row r="12" spans="1:17">
      <c r="A12" s="144" t="s">
        <v>103</v>
      </c>
      <c r="B12" s="137">
        <v>12096630.69183827</v>
      </c>
      <c r="C12" s="137">
        <v>11895030.18510359</v>
      </c>
      <c r="D12" s="137">
        <v>11942539.70532559</v>
      </c>
      <c r="E12" s="137">
        <v>11832687.614792539</v>
      </c>
      <c r="F12" s="137">
        <v>11709423.1933365</v>
      </c>
      <c r="G12" s="137">
        <v>11530883.237892369</v>
      </c>
      <c r="H12" s="137">
        <v>11544873.849482659</v>
      </c>
      <c r="I12" s="137">
        <v>11616882.385328721</v>
      </c>
      <c r="J12" s="137">
        <v>11709057.15023444</v>
      </c>
      <c r="K12" s="137">
        <v>11634218.866555599</v>
      </c>
      <c r="L12" s="137">
        <v>11829264.69180394</v>
      </c>
      <c r="M12" s="137">
        <v>11927016.785424991</v>
      </c>
      <c r="N12" s="137">
        <v>12690039.806974519</v>
      </c>
      <c r="O12" s="213">
        <v>12755006.77398875</v>
      </c>
      <c r="P12" s="213">
        <v>12952473.184253559</v>
      </c>
      <c r="Q12" s="213">
        <v>13032466.39537753</v>
      </c>
    </row>
    <row r="13" spans="1:17">
      <c r="A13" s="144" t="s">
        <v>104</v>
      </c>
      <c r="B13" s="137">
        <v>4159884.81317899</v>
      </c>
      <c r="C13" s="137">
        <v>4099382.8412030293</v>
      </c>
      <c r="D13" s="137">
        <v>4193548.3160264799</v>
      </c>
      <c r="E13" s="137">
        <v>3866280.4166399599</v>
      </c>
      <c r="F13" s="137">
        <v>3857728.5838575694</v>
      </c>
      <c r="G13" s="137">
        <v>4215251.3099387698</v>
      </c>
      <c r="H13" s="137">
        <v>4135410.2661670395</v>
      </c>
      <c r="I13" s="137">
        <v>4189549.9555327897</v>
      </c>
      <c r="J13" s="137">
        <v>4154677.4965438507</v>
      </c>
      <c r="K13" s="137">
        <v>3997041.1711566602</v>
      </c>
      <c r="L13" s="137">
        <v>4135602.4240319002</v>
      </c>
      <c r="M13" s="137">
        <v>4086295.6480980697</v>
      </c>
      <c r="N13" s="137">
        <v>4344007.20008591</v>
      </c>
      <c r="O13" s="213">
        <v>4392315.6243524896</v>
      </c>
      <c r="P13" s="213">
        <v>4493762.3611654695</v>
      </c>
      <c r="Q13" s="213">
        <v>4547203.7342428593</v>
      </c>
    </row>
    <row r="14" spans="1:17">
      <c r="A14" s="141" t="s">
        <v>105</v>
      </c>
      <c r="B14" s="137">
        <v>173311.40406581</v>
      </c>
      <c r="C14" s="137">
        <v>165337.79630066</v>
      </c>
      <c r="D14" s="137">
        <v>154367.82770165004</v>
      </c>
      <c r="E14" s="137">
        <v>175069.07885923001</v>
      </c>
      <c r="F14" s="137">
        <v>180342.98965233003</v>
      </c>
      <c r="G14" s="137">
        <v>197598.77555902002</v>
      </c>
      <c r="H14" s="137">
        <v>187260.52377863001</v>
      </c>
      <c r="I14" s="137">
        <v>199618.68739474003</v>
      </c>
      <c r="J14" s="137">
        <v>192233.85232397998</v>
      </c>
      <c r="K14" s="137">
        <v>199011.52583065</v>
      </c>
      <c r="L14" s="137">
        <v>219566.56153127999</v>
      </c>
      <c r="M14" s="137">
        <v>205757.22506745002</v>
      </c>
      <c r="N14" s="137">
        <v>206905.1790218</v>
      </c>
      <c r="O14" s="213">
        <v>224137.18358283999</v>
      </c>
      <c r="P14" s="213">
        <v>261520.57477163998</v>
      </c>
      <c r="Q14" s="213">
        <v>285151.36703515996</v>
      </c>
    </row>
    <row r="15" spans="1:17">
      <c r="A15" s="144" t="s">
        <v>104</v>
      </c>
      <c r="B15" s="137">
        <v>9518.7497663199993</v>
      </c>
      <c r="C15" s="137">
        <v>9804.1004378300004</v>
      </c>
      <c r="D15" s="137">
        <v>10089.55022282</v>
      </c>
      <c r="E15" s="137">
        <v>11106.762495950001</v>
      </c>
      <c r="F15" s="137">
        <v>13439.712465750001</v>
      </c>
      <c r="G15" s="137">
        <v>21268.500900690004</v>
      </c>
      <c r="H15" s="137">
        <v>20872.936206049999</v>
      </c>
      <c r="I15" s="137">
        <v>19225.679584470003</v>
      </c>
      <c r="J15" s="137">
        <v>14539.43122724</v>
      </c>
      <c r="K15" s="137">
        <v>21871.621413209999</v>
      </c>
      <c r="L15" s="137">
        <v>20804.532668970001</v>
      </c>
      <c r="M15" s="137">
        <v>15048.735355680001</v>
      </c>
      <c r="N15" s="137">
        <v>7844.8082572100002</v>
      </c>
      <c r="O15" s="213">
        <v>7090.1979143400004</v>
      </c>
      <c r="P15" s="213">
        <v>14661.73979077</v>
      </c>
      <c r="Q15" s="213">
        <v>17575.543187610001</v>
      </c>
    </row>
    <row r="16" spans="1:17">
      <c r="A16" s="145" t="s">
        <v>106</v>
      </c>
      <c r="B16" s="137">
        <v>50283.658000000003</v>
      </c>
      <c r="C16" s="137">
        <v>52860.041710999998</v>
      </c>
      <c r="D16" s="137">
        <v>56092.806349999999</v>
      </c>
      <c r="E16" s="137">
        <v>61979.559631230004</v>
      </c>
      <c r="F16" s="137">
        <v>62795.453687000001</v>
      </c>
      <c r="G16" s="137">
        <v>61957.241867000004</v>
      </c>
      <c r="H16" s="137">
        <v>58257.061857999994</v>
      </c>
      <c r="I16" s="137">
        <v>57836.953924000001</v>
      </c>
      <c r="J16" s="137">
        <v>59350.213136000006</v>
      </c>
      <c r="K16" s="137">
        <v>56515.260641000001</v>
      </c>
      <c r="L16" s="137">
        <v>58724.266952999998</v>
      </c>
      <c r="M16" s="137">
        <v>63293.699738999996</v>
      </c>
      <c r="N16" s="137">
        <v>68115.256380000006</v>
      </c>
      <c r="O16" s="213">
        <v>72827.995330000005</v>
      </c>
      <c r="P16" s="213">
        <v>74236.75809599999</v>
      </c>
      <c r="Q16" s="213">
        <v>72827.995330000005</v>
      </c>
    </row>
    <row r="17" spans="1:17">
      <c r="A17" s="144" t="s">
        <v>104</v>
      </c>
      <c r="B17" s="137">
        <v>728.86060799999996</v>
      </c>
      <c r="C17" s="137">
        <v>868.94435599999997</v>
      </c>
      <c r="D17" s="137">
        <v>1068.42966</v>
      </c>
      <c r="E17" s="137">
        <v>2191.68823823</v>
      </c>
      <c r="F17" s="137">
        <v>3001.8372009999998</v>
      </c>
      <c r="G17" s="137">
        <v>3097.5662029999999</v>
      </c>
      <c r="H17" s="137">
        <v>1527.9345470000001</v>
      </c>
      <c r="I17" s="137">
        <v>1210.7903429999999</v>
      </c>
      <c r="J17" s="137">
        <v>1239.3832179999999</v>
      </c>
      <c r="K17" s="137">
        <v>1996.7929240000001</v>
      </c>
      <c r="L17" s="137">
        <v>1372.97154447</v>
      </c>
      <c r="M17" s="137">
        <v>957.05381199999999</v>
      </c>
      <c r="N17" s="137">
        <v>1126.097393</v>
      </c>
      <c r="O17" s="213">
        <v>1280.3970079999999</v>
      </c>
      <c r="P17" s="213">
        <v>1311.572269</v>
      </c>
      <c r="Q17" s="213">
        <v>1280.3970079999999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B37"/>
  <sheetViews>
    <sheetView workbookViewId="0">
      <selection activeCell="A3" sqref="A3"/>
    </sheetView>
  </sheetViews>
  <sheetFormatPr defaultColWidth="37" defaultRowHeight="15"/>
  <cols>
    <col min="1" max="1" width="47.42578125" style="92" bestFit="1" customWidth="1"/>
    <col min="2" max="19" width="12.85546875" style="92" customWidth="1"/>
    <col min="20" max="22" width="12.85546875" style="91" customWidth="1"/>
    <col min="23" max="23" width="15.42578125" style="92" customWidth="1"/>
    <col min="24" max="24" width="14.42578125" style="92" customWidth="1"/>
    <col min="25" max="25" width="15.42578125" style="92" customWidth="1"/>
    <col min="26" max="26" width="22.42578125" style="212" customWidth="1"/>
    <col min="27" max="27" width="25.7109375" style="212" customWidth="1"/>
    <col min="28" max="28" width="21.5703125" style="212" customWidth="1"/>
    <col min="29" max="16384" width="37" style="92"/>
  </cols>
  <sheetData>
    <row r="2" spans="1:28" ht="21">
      <c r="A2" s="160" t="s">
        <v>135</v>
      </c>
      <c r="B2" s="160"/>
      <c r="C2" s="160"/>
    </row>
    <row r="5" spans="1:28">
      <c r="A5" s="69" t="s">
        <v>74</v>
      </c>
      <c r="M5" s="146" t="s">
        <v>107</v>
      </c>
      <c r="N5" s="146" t="s">
        <v>107</v>
      </c>
      <c r="O5" s="146" t="s">
        <v>107</v>
      </c>
      <c r="P5" s="146" t="s">
        <v>107</v>
      </c>
      <c r="Q5" s="146" t="s">
        <v>107</v>
      </c>
      <c r="R5" s="146" t="s">
        <v>107</v>
      </c>
      <c r="S5" s="146" t="s">
        <v>107</v>
      </c>
      <c r="T5" s="146" t="s">
        <v>108</v>
      </c>
      <c r="U5" s="146" t="s">
        <v>108</v>
      </c>
      <c r="V5" s="146" t="s">
        <v>108</v>
      </c>
      <c r="W5" s="146" t="s">
        <v>108</v>
      </c>
      <c r="X5" s="146" t="s">
        <v>108</v>
      </c>
      <c r="Y5" s="146" t="s">
        <v>108</v>
      </c>
      <c r="Z5" s="210" t="s">
        <v>108</v>
      </c>
      <c r="AA5" s="210" t="s">
        <v>108</v>
      </c>
      <c r="AB5" s="210" t="s">
        <v>108</v>
      </c>
    </row>
    <row r="6" spans="1:28">
      <c r="B6" s="93">
        <v>42400</v>
      </c>
      <c r="C6" s="93">
        <v>42401</v>
      </c>
      <c r="D6" s="93">
        <v>42431</v>
      </c>
      <c r="E6" s="93">
        <v>42463</v>
      </c>
      <c r="F6" s="93">
        <v>42495</v>
      </c>
      <c r="G6" s="93">
        <v>42527</v>
      </c>
      <c r="H6" s="93">
        <v>42559</v>
      </c>
      <c r="I6" s="93">
        <v>42591</v>
      </c>
      <c r="J6" s="93">
        <v>42623</v>
      </c>
      <c r="K6" s="93">
        <v>42654</v>
      </c>
      <c r="L6" s="93">
        <v>42685</v>
      </c>
      <c r="M6" s="93">
        <v>42715</v>
      </c>
      <c r="N6" s="93">
        <v>42746</v>
      </c>
      <c r="O6" s="93">
        <v>42777</v>
      </c>
      <c r="P6" s="93">
        <v>42805</v>
      </c>
      <c r="Q6" s="93">
        <v>42836</v>
      </c>
      <c r="R6" s="93">
        <v>42866</v>
      </c>
      <c r="S6" s="93">
        <v>42887</v>
      </c>
      <c r="T6" s="93">
        <v>42917</v>
      </c>
      <c r="U6" s="93">
        <v>42948</v>
      </c>
      <c r="V6" s="93">
        <v>42979</v>
      </c>
      <c r="W6" s="93">
        <v>43009</v>
      </c>
      <c r="X6" s="93">
        <v>43040</v>
      </c>
      <c r="Y6" s="93">
        <v>43070</v>
      </c>
      <c r="Z6" s="215">
        <v>43101</v>
      </c>
      <c r="AA6" s="215">
        <v>43132</v>
      </c>
      <c r="AB6" s="215">
        <v>43160</v>
      </c>
    </row>
    <row r="7" spans="1:28">
      <c r="A7" s="94" t="s">
        <v>75</v>
      </c>
      <c r="B7" s="95">
        <v>22358143.320686623</v>
      </c>
      <c r="C7" s="95">
        <v>22568685.706676621</v>
      </c>
      <c r="D7" s="95">
        <v>22664815.744454287</v>
      </c>
      <c r="E7" s="95">
        <v>23312346.174973078</v>
      </c>
      <c r="F7" s="95">
        <v>23070907.798296899</v>
      </c>
      <c r="G7" s="95">
        <v>24623626.70154893</v>
      </c>
      <c r="H7" s="95">
        <v>25424599.107501738</v>
      </c>
      <c r="I7" s="95">
        <v>26356276.278697371</v>
      </c>
      <c r="J7" s="95">
        <v>26254660.956966445</v>
      </c>
      <c r="K7" s="95">
        <v>26700723.500382688</v>
      </c>
      <c r="L7" s="95">
        <v>26695865.715606697</v>
      </c>
      <c r="M7" s="95">
        <v>26857719.344287168</v>
      </c>
      <c r="N7" s="95">
        <v>26508030.422031034</v>
      </c>
      <c r="O7" s="95">
        <v>27209343.429662544</v>
      </c>
      <c r="P7" s="95">
        <v>27675371.943485398</v>
      </c>
      <c r="Q7" s="95">
        <v>27514336.855710942</v>
      </c>
      <c r="R7" s="95">
        <v>26836772.46524227</v>
      </c>
      <c r="S7" s="95">
        <v>27236433.596549965</v>
      </c>
      <c r="T7" s="107">
        <v>28033384.60472301</v>
      </c>
      <c r="U7" s="107">
        <v>26821446.814333804</v>
      </c>
      <c r="V7" s="107">
        <v>26985305.210711148</v>
      </c>
      <c r="W7" s="109">
        <v>27174805.808542721</v>
      </c>
      <c r="X7" s="109">
        <v>26349068.536990404</v>
      </c>
      <c r="Y7" s="109">
        <v>25863280.612378359</v>
      </c>
      <c r="Z7" s="214">
        <v>25846385.757163577</v>
      </c>
      <c r="AA7" s="214">
        <v>26909597.073268518</v>
      </c>
      <c r="AB7" s="214">
        <v>26267136.526977446</v>
      </c>
    </row>
    <row r="8" spans="1:28">
      <c r="A8" s="96" t="s">
        <v>76</v>
      </c>
      <c r="B8" s="97">
        <v>3417394.7616798906</v>
      </c>
      <c r="C8" s="97">
        <v>3516381.2312826095</v>
      </c>
      <c r="D8" s="97">
        <v>3781378.7077111984</v>
      </c>
      <c r="E8" s="97">
        <v>3932580.4000021499</v>
      </c>
      <c r="F8" s="97">
        <v>4031554.3977776179</v>
      </c>
      <c r="G8" s="97">
        <v>3171443.4502626485</v>
      </c>
      <c r="H8" s="97">
        <v>3004853.0923986891</v>
      </c>
      <c r="I8" s="97">
        <v>3550157.1187394704</v>
      </c>
      <c r="J8" s="97">
        <v>3514975.1176051497</v>
      </c>
      <c r="K8" s="97">
        <v>3520265.4443244413</v>
      </c>
      <c r="L8" s="97">
        <v>3579216.7705137786</v>
      </c>
      <c r="M8" s="97">
        <v>4875570.3025306016</v>
      </c>
      <c r="N8" s="97">
        <v>4629967.2419382399</v>
      </c>
      <c r="O8" s="97">
        <v>4977649.784996029</v>
      </c>
      <c r="P8" s="97">
        <v>5303542.0223736512</v>
      </c>
      <c r="Q8" s="97">
        <v>5270202.5949917501</v>
      </c>
      <c r="R8" s="97">
        <v>4811650.0129651502</v>
      </c>
      <c r="S8" s="97">
        <v>5250486.4116856288</v>
      </c>
      <c r="T8" s="108">
        <v>5861018.0010464601</v>
      </c>
      <c r="U8" s="108">
        <v>4824226.2231377298</v>
      </c>
      <c r="V8" s="108">
        <v>4963406.0198623287</v>
      </c>
      <c r="W8" s="109">
        <v>5245888.6006218502</v>
      </c>
      <c r="X8" s="109">
        <v>4392408.3341306392</v>
      </c>
      <c r="Y8" s="109">
        <v>3574029.0765839797</v>
      </c>
      <c r="Z8" s="214">
        <v>3857432.9430481703</v>
      </c>
      <c r="AA8" s="214">
        <v>4288313.4148767916</v>
      </c>
      <c r="AB8" s="214">
        <v>3823345.4486236605</v>
      </c>
    </row>
    <row r="9" spans="1:28">
      <c r="A9" s="98" t="s">
        <v>77</v>
      </c>
      <c r="B9" s="99">
        <v>-1388814.5490510399</v>
      </c>
      <c r="C9" s="99">
        <v>-1342344.52082675</v>
      </c>
      <c r="D9" s="99">
        <v>-850708.75023721997</v>
      </c>
      <c r="E9" s="99">
        <v>-621205.77298044972</v>
      </c>
      <c r="F9" s="99">
        <v>-356335.83646142017</v>
      </c>
      <c r="G9" s="99">
        <v>-1185761.6649034903</v>
      </c>
      <c r="H9" s="99">
        <v>-1466906.7335863402</v>
      </c>
      <c r="I9" s="99">
        <v>-1052875.6992593096</v>
      </c>
      <c r="J9" s="99">
        <v>-1275292.9255986707</v>
      </c>
      <c r="K9" s="99">
        <v>-1177917.5877206801</v>
      </c>
      <c r="L9" s="99">
        <v>-927906.11162594147</v>
      </c>
      <c r="M9" s="99">
        <v>109158.25216718018</v>
      </c>
      <c r="N9" s="99">
        <v>-383336.33744745981</v>
      </c>
      <c r="O9" s="99">
        <v>-274044.1589527512</v>
      </c>
      <c r="P9" s="99">
        <v>191425.87521442026</v>
      </c>
      <c r="Q9" s="99">
        <v>492821.73030631989</v>
      </c>
      <c r="R9" s="99">
        <v>113807.97154846042</v>
      </c>
      <c r="S9" s="99">
        <v>232806.34860981815</v>
      </c>
      <c r="T9" s="109">
        <v>807403.25206742994</v>
      </c>
      <c r="U9" s="109">
        <v>-194244.33176631946</v>
      </c>
      <c r="V9" s="109">
        <v>-137860.10700864065</v>
      </c>
      <c r="W9" s="109">
        <v>-50343.609628659673</v>
      </c>
      <c r="X9" s="109">
        <v>-558140.31858622096</v>
      </c>
      <c r="Y9" s="109">
        <v>-420457.03983697109</v>
      </c>
      <c r="Z9" s="214">
        <v>243956.88359581959</v>
      </c>
      <c r="AA9" s="214">
        <v>556146.7433041418</v>
      </c>
      <c r="AB9" s="214">
        <v>536524.52612816077</v>
      </c>
    </row>
    <row r="10" spans="1:28">
      <c r="A10" s="98" t="s">
        <v>78</v>
      </c>
      <c r="B10" s="99">
        <v>4657335.6010317402</v>
      </c>
      <c r="C10" s="99">
        <v>4695150.8514057295</v>
      </c>
      <c r="D10" s="99">
        <v>4472915.2795296684</v>
      </c>
      <c r="E10" s="99">
        <v>4388104.1016252395</v>
      </c>
      <c r="F10" s="99">
        <v>4231945.342356408</v>
      </c>
      <c r="G10" s="99">
        <v>4179939.115925659</v>
      </c>
      <c r="H10" s="99">
        <v>4264291.9391290694</v>
      </c>
      <c r="I10" s="99">
        <v>4410524.9046091298</v>
      </c>
      <c r="J10" s="99">
        <v>4569063.2992617507</v>
      </c>
      <c r="K10" s="99">
        <v>4511080.3651563013</v>
      </c>
      <c r="L10" s="99">
        <v>4324716.7415591301</v>
      </c>
      <c r="M10" s="99">
        <v>4563266.389265771</v>
      </c>
      <c r="N10" s="99">
        <v>4834814.3947306797</v>
      </c>
      <c r="O10" s="99">
        <v>5088609.7838323899</v>
      </c>
      <c r="P10" s="99">
        <v>4909144.0711447606</v>
      </c>
      <c r="Q10" s="99">
        <v>4583632.33942129</v>
      </c>
      <c r="R10" s="99">
        <v>4495712.6528928196</v>
      </c>
      <c r="S10" s="99">
        <v>4821703.0509662405</v>
      </c>
      <c r="T10" s="109">
        <v>4857626.2242379803</v>
      </c>
      <c r="U10" s="109">
        <v>4804079.9363307897</v>
      </c>
      <c r="V10" s="109">
        <v>4857831.8423933294</v>
      </c>
      <c r="W10" s="109">
        <v>5040052.2105970895</v>
      </c>
      <c r="X10" s="109">
        <v>4716864.3409627406</v>
      </c>
      <c r="Y10" s="109">
        <v>3842802.3431567107</v>
      </c>
      <c r="Z10" s="214">
        <v>3357327.3664100906</v>
      </c>
      <c r="AA10" s="214">
        <v>3448011.4924924197</v>
      </c>
      <c r="AB10" s="214">
        <v>3087696.7514058496</v>
      </c>
    </row>
    <row r="11" spans="1:28">
      <c r="A11" s="98" t="s">
        <v>79</v>
      </c>
      <c r="B11" s="99">
        <v>148873.70969918999</v>
      </c>
      <c r="C11" s="99">
        <v>163574.90070363</v>
      </c>
      <c r="D11" s="99">
        <v>159172.17841875</v>
      </c>
      <c r="E11" s="99">
        <v>165682.07135735999</v>
      </c>
      <c r="F11" s="99">
        <v>155944.89188263001</v>
      </c>
      <c r="G11" s="99">
        <v>177265.99924048001</v>
      </c>
      <c r="H11" s="99">
        <v>207467.88685595998</v>
      </c>
      <c r="I11" s="99">
        <v>192507.91338965003</v>
      </c>
      <c r="J11" s="99">
        <v>221204.74394207</v>
      </c>
      <c r="K11" s="99">
        <v>187102.66688882001</v>
      </c>
      <c r="L11" s="99">
        <v>182406.14058059</v>
      </c>
      <c r="M11" s="99">
        <v>203145.66109764998</v>
      </c>
      <c r="N11" s="99">
        <v>178489.18465501998</v>
      </c>
      <c r="O11" s="99">
        <v>163084.16011638998</v>
      </c>
      <c r="P11" s="99">
        <v>202972.07601446996</v>
      </c>
      <c r="Q11" s="99">
        <v>193748.52526413999</v>
      </c>
      <c r="R11" s="99">
        <v>202129.38852387</v>
      </c>
      <c r="S11" s="99">
        <v>195977.01210957</v>
      </c>
      <c r="T11" s="109">
        <v>195988.52474105</v>
      </c>
      <c r="U11" s="109">
        <v>214390.61857326</v>
      </c>
      <c r="V11" s="109">
        <v>243434.28447763997</v>
      </c>
      <c r="W11" s="109">
        <v>256179.99965341997</v>
      </c>
      <c r="X11" s="109">
        <v>233684.31175411999</v>
      </c>
      <c r="Y11" s="109">
        <v>151683.77326423998</v>
      </c>
      <c r="Z11" s="214">
        <v>256148.69304226001</v>
      </c>
      <c r="AA11" s="214">
        <v>284155.17908023001</v>
      </c>
      <c r="AB11" s="214">
        <v>199124.17108964999</v>
      </c>
    </row>
    <row r="12" spans="1:28">
      <c r="A12" s="98" t="s">
        <v>80</v>
      </c>
      <c r="B12" s="99">
        <v>0</v>
      </c>
      <c r="C12" s="99">
        <v>0</v>
      </c>
      <c r="D12" s="99">
        <v>0</v>
      </c>
      <c r="E12" s="99">
        <v>0</v>
      </c>
      <c r="F12" s="99">
        <v>0</v>
      </c>
      <c r="G12" s="99">
        <v>0</v>
      </c>
      <c r="H12" s="99">
        <v>0</v>
      </c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  <c r="O12" s="99">
        <v>0</v>
      </c>
      <c r="P12" s="99">
        <v>0</v>
      </c>
      <c r="Q12" s="99">
        <v>0</v>
      </c>
      <c r="R12" s="99">
        <v>0</v>
      </c>
      <c r="S12" s="99">
        <v>0</v>
      </c>
      <c r="T12" s="109">
        <v>0</v>
      </c>
      <c r="U12" s="109">
        <v>0</v>
      </c>
      <c r="V12" s="109">
        <v>0</v>
      </c>
      <c r="W12" s="109">
        <v>0</v>
      </c>
      <c r="X12" s="109">
        <v>0</v>
      </c>
      <c r="Y12" s="109">
        <v>0</v>
      </c>
      <c r="Z12" s="214">
        <v>0</v>
      </c>
      <c r="AA12" s="214">
        <v>0</v>
      </c>
      <c r="AB12" s="214">
        <v>0</v>
      </c>
    </row>
    <row r="13" spans="1:28">
      <c r="A13" s="100" t="s">
        <v>81</v>
      </c>
      <c r="B13" s="101">
        <v>4814481.4118560608</v>
      </c>
      <c r="C13" s="101">
        <v>4899956.1628437098</v>
      </c>
      <c r="D13" s="101">
        <v>4990047.0852287086</v>
      </c>
      <c r="E13" s="101">
        <v>5162041.8991643395</v>
      </c>
      <c r="F13" s="99">
        <v>5334571.492323108</v>
      </c>
      <c r="G13" s="99">
        <v>5281575.9827608289</v>
      </c>
      <c r="H13" s="99">
        <v>5237429.0207263492</v>
      </c>
      <c r="I13" s="99">
        <v>5858573.8881219905</v>
      </c>
      <c r="J13" s="99">
        <v>5982434.6591498703</v>
      </c>
      <c r="K13" s="99">
        <v>6058148.7009800011</v>
      </c>
      <c r="L13" s="99">
        <v>5983894.9992980286</v>
      </c>
      <c r="M13" s="99">
        <v>6930205.4606932113</v>
      </c>
      <c r="N13" s="99">
        <v>6411045.6839019805</v>
      </c>
      <c r="O13" s="99">
        <v>6534102.4567756495</v>
      </c>
      <c r="P13" s="99">
        <v>6533018.6151380111</v>
      </c>
      <c r="Q13" s="99">
        <v>6863997.9753431203</v>
      </c>
      <c r="R13" s="99">
        <v>6870456.3122975407</v>
      </c>
      <c r="S13" s="99">
        <v>7295028.3189622685</v>
      </c>
      <c r="T13" s="109">
        <v>7562425.08519015</v>
      </c>
      <c r="U13" s="109">
        <v>7834536.7444310095</v>
      </c>
      <c r="V13" s="109">
        <v>7490403.9676352981</v>
      </c>
      <c r="W13" s="109">
        <v>7635144.6560039101</v>
      </c>
      <c r="X13" s="109">
        <v>7620193.1374925589</v>
      </c>
      <c r="Y13" s="109">
        <v>6268038.9585535293</v>
      </c>
      <c r="Z13" s="214">
        <v>6066209.7270182706</v>
      </c>
      <c r="AA13" s="214">
        <v>6205927.5735692708</v>
      </c>
      <c r="AB13" s="214">
        <v>5433209.4322941806</v>
      </c>
    </row>
    <row r="14" spans="1:28">
      <c r="A14" s="100" t="s">
        <v>82</v>
      </c>
      <c r="B14" s="101">
        <v>-1397086.65017617</v>
      </c>
      <c r="C14" s="101">
        <v>-1383574.9315611001</v>
      </c>
      <c r="D14" s="101">
        <v>-1208668.3775175102</v>
      </c>
      <c r="E14" s="101">
        <v>-1229461.4991621899</v>
      </c>
      <c r="F14" s="99">
        <v>-1303017.0945454901</v>
      </c>
      <c r="G14" s="99">
        <v>-2110132.5324981799</v>
      </c>
      <c r="H14" s="99">
        <v>-2232575.9283276601</v>
      </c>
      <c r="I14" s="99">
        <v>-2308416.7693825196</v>
      </c>
      <c r="J14" s="99">
        <v>-2467459.5415447205</v>
      </c>
      <c r="K14" s="99">
        <v>-2537883.2566555599</v>
      </c>
      <c r="L14" s="99">
        <v>-2404678.2287842501</v>
      </c>
      <c r="M14" s="99">
        <v>-2054635.1581626097</v>
      </c>
      <c r="N14" s="99">
        <v>-1781078.4419637402</v>
      </c>
      <c r="O14" s="99">
        <v>-1556452.67177962</v>
      </c>
      <c r="P14" s="99">
        <v>-1229476.5927643604</v>
      </c>
      <c r="Q14" s="99">
        <v>-1593795.38035137</v>
      </c>
      <c r="R14" s="99">
        <v>-2058806.2993323903</v>
      </c>
      <c r="S14" s="99">
        <v>-2044541.9072766404</v>
      </c>
      <c r="T14" s="109">
        <v>-1701407.0841436898</v>
      </c>
      <c r="U14" s="109">
        <v>-3010310.5212932797</v>
      </c>
      <c r="V14" s="109">
        <v>-2526997.94777297</v>
      </c>
      <c r="W14" s="109">
        <v>-2389256.0553820599</v>
      </c>
      <c r="X14" s="109">
        <v>-3227784.8033619202</v>
      </c>
      <c r="Y14" s="109">
        <v>-2694009.8819695502</v>
      </c>
      <c r="Z14" s="214">
        <v>-2208776.7839701003</v>
      </c>
      <c r="AA14" s="214">
        <v>-1917614.1586924798</v>
      </c>
      <c r="AB14" s="214">
        <v>-1609863.9836705201</v>
      </c>
    </row>
    <row r="15" spans="1:28">
      <c r="A15" s="102" t="s">
        <v>83</v>
      </c>
      <c r="B15" s="99">
        <v>8272.1011251301315</v>
      </c>
      <c r="C15" s="99">
        <v>41230.410734349985</v>
      </c>
      <c r="D15" s="99">
        <v>357959.62728029012</v>
      </c>
      <c r="E15" s="99">
        <v>608255.72618174029</v>
      </c>
      <c r="F15" s="99">
        <v>946681.25808406994</v>
      </c>
      <c r="G15" s="99">
        <v>924370.8675946896</v>
      </c>
      <c r="H15" s="99">
        <v>765669.19474131986</v>
      </c>
      <c r="I15" s="99">
        <v>1255541.0701232103</v>
      </c>
      <c r="J15" s="99">
        <v>1192166.6159460496</v>
      </c>
      <c r="K15" s="99">
        <v>1359965.6689348796</v>
      </c>
      <c r="L15" s="99">
        <v>1476772.1171583089</v>
      </c>
      <c r="M15" s="99">
        <v>2163793.4103297899</v>
      </c>
      <c r="N15" s="99">
        <v>1397742.1045162803</v>
      </c>
      <c r="O15" s="99">
        <v>1282408.5128268688</v>
      </c>
      <c r="P15" s="99">
        <v>1420902.4679787806</v>
      </c>
      <c r="Q15" s="99">
        <v>2086617.1106576899</v>
      </c>
      <c r="R15" s="99">
        <v>2172614.2708808505</v>
      </c>
      <c r="S15" s="99">
        <v>2277348.2558864583</v>
      </c>
      <c r="T15" s="109">
        <v>2508810.3362111198</v>
      </c>
      <c r="U15" s="109">
        <v>2816066.1895269603</v>
      </c>
      <c r="V15" s="109">
        <v>2389137.8407643293</v>
      </c>
      <c r="W15" s="109">
        <v>2338912.4457534002</v>
      </c>
      <c r="X15" s="109">
        <v>2669644.4847756992</v>
      </c>
      <c r="Y15" s="109">
        <v>2273552.8421325791</v>
      </c>
      <c r="Z15" s="214">
        <v>2452733.6675659199</v>
      </c>
      <c r="AA15" s="214">
        <v>2473760.9019966214</v>
      </c>
      <c r="AB15" s="214">
        <v>2146388.5097986809</v>
      </c>
    </row>
    <row r="16" spans="1:28">
      <c r="A16" s="102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109"/>
      <c r="U16" s="109"/>
      <c r="V16" s="109"/>
      <c r="W16" s="109"/>
      <c r="X16" s="109"/>
      <c r="Y16" s="109"/>
      <c r="Z16" s="214"/>
      <c r="AA16" s="214"/>
      <c r="AB16" s="214"/>
    </row>
    <row r="17" spans="1:28" ht="16.5">
      <c r="A17" s="96" t="s">
        <v>84</v>
      </c>
      <c r="B17" s="103">
        <v>18940748.559006732</v>
      </c>
      <c r="C17" s="103">
        <v>19052304.475394011</v>
      </c>
      <c r="D17" s="103">
        <v>18883437.03674309</v>
      </c>
      <c r="E17" s="103">
        <v>19379765.774970926</v>
      </c>
      <c r="F17" s="103">
        <v>19039353.400519282</v>
      </c>
      <c r="G17" s="103">
        <v>21452183.251286283</v>
      </c>
      <c r="H17" s="103">
        <v>22419746.01510305</v>
      </c>
      <c r="I17" s="103">
        <v>22806119.159957901</v>
      </c>
      <c r="J17" s="103">
        <v>22739685.839361295</v>
      </c>
      <c r="K17" s="103">
        <v>23180458.056058247</v>
      </c>
      <c r="L17" s="103">
        <v>23116648.94509292</v>
      </c>
      <c r="M17" s="103">
        <v>21982149.041756567</v>
      </c>
      <c r="N17" s="103">
        <v>21878063.180092793</v>
      </c>
      <c r="O17" s="103">
        <v>22231693.644666515</v>
      </c>
      <c r="P17" s="103">
        <v>22371829.921111748</v>
      </c>
      <c r="Q17" s="103">
        <v>22244134.260719191</v>
      </c>
      <c r="R17" s="103">
        <v>22025122.45227712</v>
      </c>
      <c r="S17" s="103">
        <v>21985947.184864335</v>
      </c>
      <c r="T17" s="110">
        <v>22172366.60367655</v>
      </c>
      <c r="U17" s="110">
        <v>21997220.591196075</v>
      </c>
      <c r="V17" s="110">
        <v>22021899.19084882</v>
      </c>
      <c r="W17" s="109">
        <v>21928917.207920872</v>
      </c>
      <c r="X17" s="109">
        <v>21956660.202859767</v>
      </c>
      <c r="Y17" s="109">
        <v>22289251.535794377</v>
      </c>
      <c r="Z17" s="214">
        <v>21988952.814115405</v>
      </c>
      <c r="AA17" s="214">
        <v>22621283.658391725</v>
      </c>
      <c r="AB17" s="214">
        <v>22443791.078353785</v>
      </c>
    </row>
    <row r="18" spans="1:28">
      <c r="A18" s="98" t="s">
        <v>77</v>
      </c>
      <c r="B18" s="104">
        <v>5212402.4701858405</v>
      </c>
      <c r="C18" s="104">
        <v>5302035.0272661299</v>
      </c>
      <c r="D18" s="104">
        <v>5166685.1350769689</v>
      </c>
      <c r="E18" s="104">
        <v>5610210.6076711398</v>
      </c>
      <c r="F18" s="104">
        <v>5252009.4188660905</v>
      </c>
      <c r="G18" s="104">
        <v>5402940.9316984303</v>
      </c>
      <c r="H18" s="104">
        <v>5531256.2261294294</v>
      </c>
      <c r="I18" s="104">
        <v>6003357.8678397201</v>
      </c>
      <c r="J18" s="104">
        <v>6044822.0835406408</v>
      </c>
      <c r="K18" s="104">
        <v>6396913.84979345</v>
      </c>
      <c r="L18" s="104">
        <v>6332037.0116815493</v>
      </c>
      <c r="M18" s="104">
        <v>5298255.9010780798</v>
      </c>
      <c r="N18" s="104">
        <v>5339254.9540461199</v>
      </c>
      <c r="O18" s="104">
        <v>5665760.9114559097</v>
      </c>
      <c r="P18" s="104">
        <v>5792858.8175078202</v>
      </c>
      <c r="Q18" s="104">
        <v>5730338.5000297101</v>
      </c>
      <c r="R18" s="104">
        <v>5662246.9829439102</v>
      </c>
      <c r="S18" s="104">
        <v>5692288.3041786198</v>
      </c>
      <c r="T18" s="111">
        <v>5871157.1682848204</v>
      </c>
      <c r="U18" s="111">
        <v>5580612.7309689205</v>
      </c>
      <c r="V18" s="111">
        <v>5532614.4344417304</v>
      </c>
      <c r="W18" s="109">
        <v>5541110.55220572</v>
      </c>
      <c r="X18" s="109">
        <v>5712637.1044882201</v>
      </c>
      <c r="Y18" s="109">
        <v>5869290.3578225691</v>
      </c>
      <c r="Z18" s="214">
        <v>5791965.2355336696</v>
      </c>
      <c r="AA18" s="214">
        <v>6227012.2816038104</v>
      </c>
      <c r="AB18" s="214">
        <v>6338775.1614107806</v>
      </c>
    </row>
    <row r="19" spans="1:28">
      <c r="A19" s="98" t="s">
        <v>78</v>
      </c>
      <c r="B19" s="104">
        <v>13587115.29497098</v>
      </c>
      <c r="C19" s="104">
        <v>13599680.078091851</v>
      </c>
      <c r="D19" s="104">
        <v>13580423.698251432</v>
      </c>
      <c r="E19" s="104">
        <v>13645903.915381635</v>
      </c>
      <c r="F19" s="104">
        <v>13645755.459521612</v>
      </c>
      <c r="G19" s="104">
        <v>15903577.858931055</v>
      </c>
      <c r="H19" s="104">
        <v>16734667.16587493</v>
      </c>
      <c r="I19" s="104">
        <v>16640365.16292225</v>
      </c>
      <c r="J19" s="104">
        <v>16530051.250835277</v>
      </c>
      <c r="K19" s="104">
        <v>16616493.400021646</v>
      </c>
      <c r="L19" s="104">
        <v>16604497.43445193</v>
      </c>
      <c r="M19" s="104">
        <v>16500150.258693229</v>
      </c>
      <c r="N19" s="104">
        <v>16351967.916741442</v>
      </c>
      <c r="O19" s="104">
        <v>16376625.502798032</v>
      </c>
      <c r="P19" s="104">
        <v>16392918.087973369</v>
      </c>
      <c r="Q19" s="104">
        <v>16324139.541803041</v>
      </c>
      <c r="R19" s="104">
        <v>16172894.482554099</v>
      </c>
      <c r="S19" s="104">
        <v>16092233.809912873</v>
      </c>
      <c r="T19" s="111">
        <v>16111050.132477282</v>
      </c>
      <c r="U19" s="111">
        <v>16214912.674443332</v>
      </c>
      <c r="V19" s="111">
        <v>16272193.506282631</v>
      </c>
      <c r="W19" s="109">
        <v>16175613.307808599</v>
      </c>
      <c r="X19" s="109">
        <v>16011777.677334979</v>
      </c>
      <c r="Y19" s="109">
        <v>16193858.347090606</v>
      </c>
      <c r="Z19" s="214">
        <v>15982353.738065217</v>
      </c>
      <c r="AA19" s="214">
        <v>16175380.507199958</v>
      </c>
      <c r="AB19" s="214">
        <v>15872657.662946455</v>
      </c>
    </row>
    <row r="20" spans="1:28">
      <c r="A20" s="98" t="s">
        <v>79</v>
      </c>
      <c r="B20" s="104">
        <v>111840.23299290999</v>
      </c>
      <c r="C20" s="104">
        <v>120152.21108702999</v>
      </c>
      <c r="D20" s="104">
        <v>105983.94400669</v>
      </c>
      <c r="E20" s="104">
        <v>92720.496150149993</v>
      </c>
      <c r="F20" s="104">
        <v>109027.40015958002</v>
      </c>
      <c r="G20" s="104">
        <v>111828.57213279999</v>
      </c>
      <c r="H20" s="104">
        <v>118611.30160669</v>
      </c>
      <c r="I20" s="104">
        <v>125440.37873893</v>
      </c>
      <c r="J20" s="104">
        <v>128940.39695738</v>
      </c>
      <c r="K20" s="104">
        <v>130493.39215515</v>
      </c>
      <c r="L20" s="104">
        <v>142001.94553344001</v>
      </c>
      <c r="M20" s="104">
        <v>145180.11107526001</v>
      </c>
      <c r="N20" s="104">
        <v>147880.23888722996</v>
      </c>
      <c r="O20" s="104">
        <v>150814.49325756999</v>
      </c>
      <c r="P20" s="104">
        <v>148219.45982856001</v>
      </c>
      <c r="Q20" s="104">
        <v>151730.85892844002</v>
      </c>
      <c r="R20" s="104">
        <v>151833.71211610999</v>
      </c>
      <c r="S20" s="104">
        <v>161090.00744484001</v>
      </c>
      <c r="T20" s="111">
        <v>150512.69792044998</v>
      </c>
      <c r="U20" s="111">
        <v>162339.92143881999</v>
      </c>
      <c r="V20" s="111">
        <v>170072.12773046002</v>
      </c>
      <c r="W20" s="109">
        <v>167197.96474755</v>
      </c>
      <c r="X20" s="109">
        <v>186018.60680457001</v>
      </c>
      <c r="Y20" s="109">
        <v>176742.21767786</v>
      </c>
      <c r="Z20" s="214">
        <v>167898.09336652001</v>
      </c>
      <c r="AA20" s="214">
        <v>170607.78010896</v>
      </c>
      <c r="AB20" s="214">
        <v>185622.50684655001</v>
      </c>
    </row>
    <row r="21" spans="1:28">
      <c r="A21" s="98" t="s">
        <v>80</v>
      </c>
      <c r="B21" s="104">
        <v>29390.560857</v>
      </c>
      <c r="C21" s="104">
        <v>30437.158949000001</v>
      </c>
      <c r="D21" s="104">
        <v>30344.259407999998</v>
      </c>
      <c r="E21" s="104">
        <v>30930.755767999999</v>
      </c>
      <c r="F21" s="104">
        <v>32561.121971999997</v>
      </c>
      <c r="G21" s="104">
        <v>33835.888524000002</v>
      </c>
      <c r="H21" s="104">
        <v>35211.321492000003</v>
      </c>
      <c r="I21" s="104">
        <v>36955.750457000002</v>
      </c>
      <c r="J21" s="104">
        <v>35872.108028000002</v>
      </c>
      <c r="K21" s="104">
        <v>36557.414087999998</v>
      </c>
      <c r="L21" s="104">
        <v>38112.553425999999</v>
      </c>
      <c r="M21" s="104">
        <v>38562.770909999999</v>
      </c>
      <c r="N21" s="104">
        <v>38960.070417999996</v>
      </c>
      <c r="O21" s="104">
        <v>38492.737154999995</v>
      </c>
      <c r="P21" s="104">
        <v>37833.555801999995</v>
      </c>
      <c r="Q21" s="104">
        <v>37925.359958000001</v>
      </c>
      <c r="R21" s="104">
        <v>38147.274662999997</v>
      </c>
      <c r="S21" s="104">
        <v>40335.063327999997</v>
      </c>
      <c r="T21" s="111">
        <v>39646.604994000001</v>
      </c>
      <c r="U21" s="111">
        <v>39355.264345000003</v>
      </c>
      <c r="V21" s="111">
        <v>47019.122393999998</v>
      </c>
      <c r="W21" s="109">
        <v>44995.383158999997</v>
      </c>
      <c r="X21" s="109">
        <v>46226.814231999997</v>
      </c>
      <c r="Y21" s="109">
        <v>49360.613203339999</v>
      </c>
      <c r="Z21" s="214">
        <v>46735.747149999996</v>
      </c>
      <c r="AA21" s="214">
        <v>48283.089479000002</v>
      </c>
      <c r="AB21" s="214">
        <v>46735.747149999996</v>
      </c>
    </row>
    <row r="22" spans="1:28">
      <c r="A22" s="105" t="s">
        <v>85</v>
      </c>
      <c r="B22" s="97">
        <v>614996.08275372989</v>
      </c>
      <c r="C22" s="97">
        <v>687442.99466970982</v>
      </c>
      <c r="D22" s="97">
        <v>669147.40827311995</v>
      </c>
      <c r="E22" s="97">
        <v>690029.34294739005</v>
      </c>
      <c r="F22" s="97">
        <v>729488.72006109008</v>
      </c>
      <c r="G22" s="97">
        <v>729427.53796323005</v>
      </c>
      <c r="H22" s="97">
        <v>763867.90279591992</v>
      </c>
      <c r="I22" s="97">
        <v>887056.71096267994</v>
      </c>
      <c r="J22" s="97">
        <v>833146.20387463982</v>
      </c>
      <c r="K22" s="97">
        <v>871631.51243857015</v>
      </c>
      <c r="L22" s="97">
        <v>923449.12566930999</v>
      </c>
      <c r="M22" s="97">
        <v>989541.96824820002</v>
      </c>
      <c r="N22" s="97">
        <v>1037043.8459503502</v>
      </c>
      <c r="O22" s="97">
        <v>1034854.8422793101</v>
      </c>
      <c r="P22" s="97">
        <v>1089377.9452720799</v>
      </c>
      <c r="Q22" s="97">
        <v>1108334.36041717</v>
      </c>
      <c r="R22" s="97">
        <v>1192134.8943465599</v>
      </c>
      <c r="S22" s="97">
        <v>1180310.1197141202</v>
      </c>
      <c r="T22" s="108">
        <v>1210952.5610314598</v>
      </c>
      <c r="U22" s="108">
        <v>1237218.1853953099</v>
      </c>
      <c r="V22" s="108">
        <v>1257114.9068495401</v>
      </c>
      <c r="W22" s="109">
        <v>1242819.99686249</v>
      </c>
      <c r="X22" s="109">
        <v>1594910.6016195002</v>
      </c>
      <c r="Y22" s="109">
        <v>1494813.4109604899</v>
      </c>
      <c r="Z22" s="214">
        <v>1563702.19706283</v>
      </c>
      <c r="AA22" s="214">
        <v>1556872.2195320202</v>
      </c>
      <c r="AB22" s="214">
        <v>1581916.8457312896</v>
      </c>
    </row>
    <row r="23" spans="1:28">
      <c r="A23" s="106" t="s">
        <v>77</v>
      </c>
      <c r="B23" s="99">
        <v>0</v>
      </c>
      <c r="C23" s="99">
        <v>0</v>
      </c>
      <c r="D23" s="99">
        <v>0</v>
      </c>
      <c r="E23" s="99">
        <v>14580.3</v>
      </c>
      <c r="F23" s="99">
        <v>14580.3</v>
      </c>
      <c r="G23" s="99">
        <v>27800</v>
      </c>
      <c r="H23" s="99">
        <v>47260</v>
      </c>
      <c r="I23" s="99">
        <v>143170</v>
      </c>
      <c r="J23" s="99">
        <v>145950</v>
      </c>
      <c r="K23" s="99">
        <v>183724</v>
      </c>
      <c r="L23" s="99">
        <v>222609.00000099</v>
      </c>
      <c r="M23" s="99">
        <v>300379.00000099</v>
      </c>
      <c r="N23" s="99">
        <v>338153.00000099</v>
      </c>
      <c r="O23" s="99">
        <v>340375.00000099</v>
      </c>
      <c r="P23" s="99">
        <v>379260.00000099</v>
      </c>
      <c r="Q23" s="99">
        <v>418145.00000099</v>
      </c>
      <c r="R23" s="99">
        <v>495915.00000099</v>
      </c>
      <c r="S23" s="99">
        <v>495915.00000099</v>
      </c>
      <c r="T23" s="109">
        <v>530915.00000099</v>
      </c>
      <c r="U23" s="109">
        <v>530915.00000099</v>
      </c>
      <c r="V23" s="109">
        <v>538115.00000099</v>
      </c>
      <c r="W23" s="109">
        <v>538115.00000099</v>
      </c>
      <c r="X23" s="109">
        <v>590415.00000099</v>
      </c>
      <c r="Y23" s="109">
        <v>590415.00000099</v>
      </c>
      <c r="Z23" s="214">
        <v>598115.00000099</v>
      </c>
      <c r="AA23" s="214">
        <v>606515.00000099</v>
      </c>
      <c r="AB23" s="214">
        <v>606515.00000099</v>
      </c>
    </row>
    <row r="24" spans="1:28">
      <c r="A24" s="106" t="s">
        <v>78</v>
      </c>
      <c r="B24" s="99">
        <v>604816.00530772994</v>
      </c>
      <c r="C24" s="99">
        <v>677261.82002170989</v>
      </c>
      <c r="D24" s="99">
        <v>659041.83364911994</v>
      </c>
      <c r="E24" s="99">
        <v>669120.27959838999</v>
      </c>
      <c r="F24" s="99">
        <v>708494.72345409007</v>
      </c>
      <c r="G24" s="99">
        <v>698822.77609723003</v>
      </c>
      <c r="H24" s="99">
        <v>710537.5567969199</v>
      </c>
      <c r="I24" s="99">
        <v>741143.60784067994</v>
      </c>
      <c r="J24" s="99">
        <v>684534.62715863984</v>
      </c>
      <c r="K24" s="99">
        <v>685293.9742105701</v>
      </c>
      <c r="L24" s="99">
        <v>698226.58744031994</v>
      </c>
      <c r="M24" s="99">
        <v>681830.36034620996</v>
      </c>
      <c r="N24" s="99">
        <v>691516.93948336015</v>
      </c>
      <c r="O24" s="99">
        <v>687046.44540132012</v>
      </c>
      <c r="P24" s="99">
        <v>702735.76350008999</v>
      </c>
      <c r="Q24" s="99">
        <v>683963.01445618004</v>
      </c>
      <c r="R24" s="99">
        <v>689950.5923955699</v>
      </c>
      <c r="S24" s="99">
        <v>678439.75940912997</v>
      </c>
      <c r="T24" s="109">
        <v>674076.03563947009</v>
      </c>
      <c r="U24" s="109">
        <v>699299.63104132004</v>
      </c>
      <c r="V24" s="109">
        <v>703822.31966854993</v>
      </c>
      <c r="W24" s="109">
        <v>692236.85156649991</v>
      </c>
      <c r="X24" s="109">
        <v>991916.49574650999</v>
      </c>
      <c r="Y24" s="109">
        <v>892044.23173849983</v>
      </c>
      <c r="Z24" s="214">
        <v>953427.00348584005</v>
      </c>
      <c r="AA24" s="214">
        <v>937031.62382703018</v>
      </c>
      <c r="AB24" s="214">
        <v>962570.72573429975</v>
      </c>
    </row>
    <row r="25" spans="1:28">
      <c r="A25" s="106" t="s">
        <v>79</v>
      </c>
      <c r="B25" s="99">
        <v>8980.7745340000001</v>
      </c>
      <c r="C25" s="99">
        <v>8981.8717359999991</v>
      </c>
      <c r="D25" s="99">
        <v>8906.2717119999998</v>
      </c>
      <c r="E25" s="99">
        <v>5174.1428450000003</v>
      </c>
      <c r="F25" s="99">
        <v>5259.0761030000003</v>
      </c>
      <c r="G25" s="99">
        <v>1650.1413620000001</v>
      </c>
      <c r="H25" s="99">
        <v>4962.0555949999998</v>
      </c>
      <c r="I25" s="99">
        <v>1634.8127179999999</v>
      </c>
      <c r="J25" s="99">
        <v>1553.286312</v>
      </c>
      <c r="K25" s="99">
        <v>1553.286312</v>
      </c>
      <c r="L25" s="99">
        <v>1553.286312</v>
      </c>
      <c r="M25" s="99">
        <v>6272.3559839999998</v>
      </c>
      <c r="N25" s="99">
        <v>6363.4645060000003</v>
      </c>
      <c r="O25" s="99">
        <v>6422.954917</v>
      </c>
      <c r="P25" s="99">
        <v>6371.7398110000004</v>
      </c>
      <c r="Q25" s="99">
        <v>5267.5507250000001</v>
      </c>
      <c r="R25" s="99">
        <v>5310.5067150000004</v>
      </c>
      <c r="S25" s="99">
        <v>4996.5650690000002</v>
      </c>
      <c r="T25" s="109">
        <v>5056.2813619999997</v>
      </c>
      <c r="U25" s="109">
        <v>6098.310324</v>
      </c>
      <c r="V25" s="109">
        <v>6272.343151</v>
      </c>
      <c r="W25" s="109">
        <v>6399.1921709999997</v>
      </c>
      <c r="X25" s="109">
        <v>6510.1527480000004</v>
      </c>
      <c r="Y25" s="109">
        <v>6285.2260969999998</v>
      </c>
      <c r="Z25" s="214">
        <v>6148.8138769999996</v>
      </c>
      <c r="AA25" s="214">
        <v>6748.3630460000004</v>
      </c>
      <c r="AB25" s="214">
        <v>6819.7402970000003</v>
      </c>
    </row>
    <row r="26" spans="1:28">
      <c r="A26" s="106" t="s">
        <v>80</v>
      </c>
      <c r="B26" s="99">
        <v>1199.3029120000001</v>
      </c>
      <c r="C26" s="99">
        <v>1199.3029120000001</v>
      </c>
      <c r="D26" s="99">
        <v>1199.3029120000001</v>
      </c>
      <c r="E26" s="99">
        <v>1154.620504</v>
      </c>
      <c r="F26" s="99">
        <v>1154.620504</v>
      </c>
      <c r="G26" s="99">
        <v>1154.620504</v>
      </c>
      <c r="H26" s="99">
        <v>1108.2904040000001</v>
      </c>
      <c r="I26" s="99">
        <v>1108.2904040000001</v>
      </c>
      <c r="J26" s="99">
        <v>1108.2904040000001</v>
      </c>
      <c r="K26" s="99">
        <v>1060.2519159999999</v>
      </c>
      <c r="L26" s="99">
        <v>1060.2519159999999</v>
      </c>
      <c r="M26" s="99">
        <v>1060.251917</v>
      </c>
      <c r="N26" s="99">
        <v>1010.44196</v>
      </c>
      <c r="O26" s="99">
        <v>1010.44196</v>
      </c>
      <c r="P26" s="99">
        <v>1010.44196</v>
      </c>
      <c r="Q26" s="99">
        <v>958.79523500000005</v>
      </c>
      <c r="R26" s="99">
        <v>958.79523500000005</v>
      </c>
      <c r="S26" s="99">
        <v>958.79523500000005</v>
      </c>
      <c r="T26" s="109">
        <v>905.24402899999995</v>
      </c>
      <c r="U26" s="109">
        <v>905.24402899999995</v>
      </c>
      <c r="V26" s="109">
        <v>8905.2440289999995</v>
      </c>
      <c r="W26" s="109">
        <v>6068.9531239999997</v>
      </c>
      <c r="X26" s="109">
        <v>6068.9531239999997</v>
      </c>
      <c r="Y26" s="109">
        <v>6068.9531239999997</v>
      </c>
      <c r="Z26" s="214">
        <v>6011.3796990000001</v>
      </c>
      <c r="AA26" s="214">
        <v>6577.2326579999999</v>
      </c>
      <c r="AB26" s="214">
        <v>6011.3796990000001</v>
      </c>
    </row>
    <row r="27" spans="1:28">
      <c r="A27" s="105" t="s">
        <v>86</v>
      </c>
      <c r="B27" s="97">
        <v>190138.86913099</v>
      </c>
      <c r="C27" s="97">
        <v>286200.66822584998</v>
      </c>
      <c r="D27" s="97">
        <v>170006.85457503001</v>
      </c>
      <c r="E27" s="97">
        <v>595990.57786816987</v>
      </c>
      <c r="F27" s="97">
        <v>187291.77932144998</v>
      </c>
      <c r="G27" s="97">
        <v>319694.07413090003</v>
      </c>
      <c r="H27" s="97">
        <v>319785.50887908001</v>
      </c>
      <c r="I27" s="97">
        <v>428581.30770832003</v>
      </c>
      <c r="J27" s="97">
        <v>345937.0021248</v>
      </c>
      <c r="K27" s="97">
        <v>552999.62986555009</v>
      </c>
      <c r="L27" s="97">
        <v>376976.13318890001</v>
      </c>
      <c r="M27" s="97">
        <v>25603.3006288</v>
      </c>
      <c r="N27" s="97">
        <v>28047.231842380002</v>
      </c>
      <c r="O27" s="97">
        <v>198307.05142691001</v>
      </c>
      <c r="P27" s="97">
        <v>282369.55512596003</v>
      </c>
      <c r="Q27" s="97">
        <v>336371.42000790004</v>
      </c>
      <c r="R27" s="97">
        <v>120015.80749167</v>
      </c>
      <c r="S27" s="97">
        <v>32984.480039239999</v>
      </c>
      <c r="T27" s="108">
        <v>70482.618408619994</v>
      </c>
      <c r="U27" s="108">
        <v>75256.481211350008</v>
      </c>
      <c r="V27" s="108">
        <v>27399.530764709998</v>
      </c>
      <c r="W27" s="109">
        <v>33887.178557619998</v>
      </c>
      <c r="X27" s="109">
        <v>27478.387938799999</v>
      </c>
      <c r="Y27" s="109">
        <v>27524.418223380002</v>
      </c>
      <c r="Z27" s="214">
        <v>27524.418223380002</v>
      </c>
      <c r="AA27" s="214">
        <v>273548.11673271999</v>
      </c>
      <c r="AB27" s="214">
        <v>347014.21222899994</v>
      </c>
    </row>
    <row r="28" spans="1:28">
      <c r="A28" s="106" t="s">
        <v>77</v>
      </c>
      <c r="B28" s="99">
        <v>190138.86913099</v>
      </c>
      <c r="C28" s="99">
        <v>286200.66822584998</v>
      </c>
      <c r="D28" s="99">
        <v>170006.85457503001</v>
      </c>
      <c r="E28" s="99">
        <v>595990.57786816987</v>
      </c>
      <c r="F28" s="99">
        <v>187291.77932144998</v>
      </c>
      <c r="G28" s="99">
        <v>319694.07413090003</v>
      </c>
      <c r="H28" s="99">
        <v>319785.50887908001</v>
      </c>
      <c r="I28" s="99">
        <v>428581.30770832003</v>
      </c>
      <c r="J28" s="99">
        <v>345937.0021248</v>
      </c>
      <c r="K28" s="99">
        <v>552999.62986555009</v>
      </c>
      <c r="L28" s="99">
        <v>376976.13318890001</v>
      </c>
      <c r="M28" s="99">
        <v>25603.3006288</v>
      </c>
      <c r="N28" s="99">
        <v>28047.231842380002</v>
      </c>
      <c r="O28" s="99">
        <v>198307.05142691001</v>
      </c>
      <c r="P28" s="99">
        <v>282369.55512596003</v>
      </c>
      <c r="Q28" s="99">
        <v>336371.42000790004</v>
      </c>
      <c r="R28" s="99">
        <v>120015.80749167</v>
      </c>
      <c r="S28" s="99">
        <v>32984.480039239999</v>
      </c>
      <c r="T28" s="109">
        <v>70482.618408619994</v>
      </c>
      <c r="U28" s="109">
        <v>75256.481211350008</v>
      </c>
      <c r="V28" s="109">
        <v>27399.530764709998</v>
      </c>
      <c r="W28" s="109">
        <v>33887.178557619998</v>
      </c>
      <c r="X28" s="109">
        <v>27478.387938799999</v>
      </c>
      <c r="Y28" s="109">
        <v>27524.418223380002</v>
      </c>
      <c r="Z28" s="214">
        <v>27524.418223380002</v>
      </c>
      <c r="AA28" s="214">
        <v>273548.11673271999</v>
      </c>
      <c r="AB28" s="214">
        <v>347014.21222899994</v>
      </c>
    </row>
    <row r="29" spans="1:28">
      <c r="A29" s="106" t="s">
        <v>78</v>
      </c>
      <c r="B29" s="99">
        <v>0</v>
      </c>
      <c r="C29" s="99">
        <v>0</v>
      </c>
      <c r="D29" s="99">
        <v>0</v>
      </c>
      <c r="E29" s="99">
        <v>0</v>
      </c>
      <c r="F29" s="99">
        <v>0</v>
      </c>
      <c r="G29" s="99">
        <v>0</v>
      </c>
      <c r="H29" s="99">
        <v>0</v>
      </c>
      <c r="I29" s="99">
        <v>0</v>
      </c>
      <c r="J29" s="99">
        <v>0</v>
      </c>
      <c r="K29" s="99">
        <v>0</v>
      </c>
      <c r="L29" s="99">
        <v>0</v>
      </c>
      <c r="M29" s="99">
        <v>0</v>
      </c>
      <c r="N29" s="99">
        <v>0</v>
      </c>
      <c r="O29" s="99">
        <v>0</v>
      </c>
      <c r="P29" s="99">
        <v>0</v>
      </c>
      <c r="Q29" s="99">
        <v>0</v>
      </c>
      <c r="R29" s="99">
        <v>0</v>
      </c>
      <c r="S29" s="99">
        <v>0</v>
      </c>
      <c r="T29" s="109">
        <v>0</v>
      </c>
      <c r="U29" s="109">
        <v>0</v>
      </c>
      <c r="V29" s="109">
        <v>0</v>
      </c>
      <c r="W29" s="109">
        <v>0</v>
      </c>
      <c r="X29" s="109">
        <v>0</v>
      </c>
      <c r="Y29" s="109">
        <v>0</v>
      </c>
      <c r="Z29" s="214">
        <v>0</v>
      </c>
      <c r="AA29" s="214">
        <v>0</v>
      </c>
      <c r="AB29" s="214">
        <v>0</v>
      </c>
    </row>
    <row r="30" spans="1:28">
      <c r="A30" s="106" t="s">
        <v>79</v>
      </c>
      <c r="B30" s="99">
        <v>0</v>
      </c>
      <c r="C30" s="99">
        <v>0</v>
      </c>
      <c r="D30" s="99">
        <v>0</v>
      </c>
      <c r="E30" s="99">
        <v>0</v>
      </c>
      <c r="F30" s="99">
        <v>0</v>
      </c>
      <c r="G30" s="99">
        <v>0</v>
      </c>
      <c r="H30" s="99">
        <v>0</v>
      </c>
      <c r="I30" s="99">
        <v>0</v>
      </c>
      <c r="J30" s="99">
        <v>0</v>
      </c>
      <c r="K30" s="99">
        <v>0</v>
      </c>
      <c r="L30" s="99">
        <v>0</v>
      </c>
      <c r="M30" s="99">
        <v>0</v>
      </c>
      <c r="N30" s="99">
        <v>0</v>
      </c>
      <c r="O30" s="99">
        <v>0</v>
      </c>
      <c r="P30" s="99">
        <v>0</v>
      </c>
      <c r="Q30" s="99">
        <v>0</v>
      </c>
      <c r="R30" s="99">
        <v>0</v>
      </c>
      <c r="S30" s="99">
        <v>0</v>
      </c>
      <c r="T30" s="109">
        <v>0</v>
      </c>
      <c r="U30" s="109">
        <v>0</v>
      </c>
      <c r="V30" s="109">
        <v>0</v>
      </c>
      <c r="W30" s="109">
        <v>0</v>
      </c>
      <c r="X30" s="109">
        <v>0</v>
      </c>
      <c r="Y30" s="109">
        <v>0</v>
      </c>
      <c r="Z30" s="214">
        <v>0</v>
      </c>
      <c r="AA30" s="214">
        <v>0</v>
      </c>
      <c r="AB30" s="214">
        <v>0</v>
      </c>
    </row>
    <row r="31" spans="1:28">
      <c r="A31" s="106" t="s">
        <v>80</v>
      </c>
      <c r="B31" s="99">
        <v>0</v>
      </c>
      <c r="C31" s="99">
        <v>0</v>
      </c>
      <c r="D31" s="99">
        <v>0</v>
      </c>
      <c r="E31" s="99">
        <v>0</v>
      </c>
      <c r="F31" s="99">
        <v>0</v>
      </c>
      <c r="G31" s="99">
        <v>0</v>
      </c>
      <c r="H31" s="99">
        <v>0</v>
      </c>
      <c r="I31" s="99">
        <v>0</v>
      </c>
      <c r="J31" s="99">
        <v>0</v>
      </c>
      <c r="K31" s="99">
        <v>0</v>
      </c>
      <c r="L31" s="99">
        <v>0</v>
      </c>
      <c r="M31" s="99">
        <v>0</v>
      </c>
      <c r="N31" s="99">
        <v>0</v>
      </c>
      <c r="O31" s="99">
        <v>0</v>
      </c>
      <c r="P31" s="99">
        <v>0</v>
      </c>
      <c r="Q31" s="99">
        <v>0</v>
      </c>
      <c r="R31" s="99">
        <v>0</v>
      </c>
      <c r="S31" s="99">
        <v>0</v>
      </c>
      <c r="T31" s="109">
        <v>0</v>
      </c>
      <c r="U31" s="109">
        <v>0</v>
      </c>
      <c r="V31" s="109">
        <v>0</v>
      </c>
      <c r="W31" s="109">
        <v>0</v>
      </c>
      <c r="X31" s="109">
        <v>0</v>
      </c>
      <c r="Y31" s="109">
        <v>0</v>
      </c>
      <c r="Z31" s="214">
        <v>0</v>
      </c>
      <c r="AA31" s="214">
        <v>0</v>
      </c>
      <c r="AB31" s="214">
        <v>0</v>
      </c>
    </row>
    <row r="32" spans="1:28">
      <c r="A32" s="105" t="s">
        <v>87</v>
      </c>
      <c r="B32" s="97">
        <v>18135613.607122011</v>
      </c>
      <c r="C32" s="97">
        <v>18078660.812498447</v>
      </c>
      <c r="D32" s="97">
        <v>18044282.773894943</v>
      </c>
      <c r="E32" s="97">
        <v>18093745.854155365</v>
      </c>
      <c r="F32" s="97">
        <v>18122572.901136745</v>
      </c>
      <c r="G32" s="97">
        <v>20403061.639192153</v>
      </c>
      <c r="H32" s="97">
        <v>21336092.603428047</v>
      </c>
      <c r="I32" s="97">
        <v>21490481.141286898</v>
      </c>
      <c r="J32" s="97">
        <v>21560602.633361857</v>
      </c>
      <c r="K32" s="97">
        <v>21755826.913754124</v>
      </c>
      <c r="L32" s="97">
        <v>21816223.686234709</v>
      </c>
      <c r="M32" s="97">
        <v>20967003.772879571</v>
      </c>
      <c r="N32" s="97">
        <v>20812972.102300067</v>
      </c>
      <c r="O32" s="97">
        <v>20998531.75096029</v>
      </c>
      <c r="P32" s="97">
        <v>21000082.420713708</v>
      </c>
      <c r="Q32" s="97">
        <v>20799428.48029412</v>
      </c>
      <c r="R32" s="97">
        <v>20712971.750438891</v>
      </c>
      <c r="S32" s="97">
        <v>20772652.585110974</v>
      </c>
      <c r="T32" s="108">
        <v>20890931.424236469</v>
      </c>
      <c r="U32" s="108">
        <v>20684745.92458941</v>
      </c>
      <c r="V32" s="108">
        <v>20737384.753234569</v>
      </c>
      <c r="W32" s="109">
        <v>20652210.032500755</v>
      </c>
      <c r="X32" s="109">
        <v>20334271.213301469</v>
      </c>
      <c r="Y32" s="109">
        <v>20766913.706610505</v>
      </c>
      <c r="Z32" s="214">
        <v>20397726.198829196</v>
      </c>
      <c r="AA32" s="214">
        <v>20790863.322126988</v>
      </c>
      <c r="AB32" s="214">
        <v>20514860.020393498</v>
      </c>
    </row>
    <row r="33" spans="1:28">
      <c r="A33" s="106" t="s">
        <v>88</v>
      </c>
      <c r="B33" s="99">
        <v>5022263.60105485</v>
      </c>
      <c r="C33" s="99">
        <v>5015834.3590402799</v>
      </c>
      <c r="D33" s="99">
        <v>4996678.2805019394</v>
      </c>
      <c r="E33" s="99">
        <v>4999639.7298029698</v>
      </c>
      <c r="F33" s="99">
        <v>5050137.3395446409</v>
      </c>
      <c r="G33" s="99">
        <v>5055446.8575675301</v>
      </c>
      <c r="H33" s="99">
        <v>5164210.717250349</v>
      </c>
      <c r="I33" s="99">
        <v>5431606.5601313999</v>
      </c>
      <c r="J33" s="99">
        <v>5552935.0814158404</v>
      </c>
      <c r="K33" s="99">
        <v>5660190.2199278995</v>
      </c>
      <c r="L33" s="99">
        <v>5732451.8784916596</v>
      </c>
      <c r="M33" s="99">
        <v>4972273.6004482899</v>
      </c>
      <c r="N33" s="99">
        <v>4973054.7222027499</v>
      </c>
      <c r="O33" s="99">
        <v>5127078.8600280099</v>
      </c>
      <c r="P33" s="99">
        <v>5131229.2623808701</v>
      </c>
      <c r="Q33" s="99">
        <v>4975822.0800208198</v>
      </c>
      <c r="R33" s="99">
        <v>5046316.1754512498</v>
      </c>
      <c r="S33" s="99">
        <v>5163388.8241383899</v>
      </c>
      <c r="T33" s="109">
        <v>5269759.54987521</v>
      </c>
      <c r="U33" s="109">
        <v>4974441.2497565802</v>
      </c>
      <c r="V33" s="109">
        <v>4967099.9036760302</v>
      </c>
      <c r="W33" s="109">
        <v>4969108.3736471096</v>
      </c>
      <c r="X33" s="109">
        <v>5094743.7165484298</v>
      </c>
      <c r="Y33" s="109">
        <v>5251350.939598199</v>
      </c>
      <c r="Z33" s="214">
        <v>5166325.8173092995</v>
      </c>
      <c r="AA33" s="214">
        <v>5346949.1648701001</v>
      </c>
      <c r="AB33" s="214">
        <v>5385245.9491807902</v>
      </c>
    </row>
    <row r="34" spans="1:28">
      <c r="A34" s="106" t="s">
        <v>78</v>
      </c>
      <c r="B34" s="99">
        <v>12982299.28966325</v>
      </c>
      <c r="C34" s="99">
        <v>12922418.258070141</v>
      </c>
      <c r="D34" s="99">
        <v>12921381.864602312</v>
      </c>
      <c r="E34" s="99">
        <v>12976783.635783244</v>
      </c>
      <c r="F34" s="99">
        <v>12937260.736067522</v>
      </c>
      <c r="G34" s="99">
        <v>15204755.082833825</v>
      </c>
      <c r="H34" s="99">
        <v>16024129.609078011</v>
      </c>
      <c r="I34" s="99">
        <v>15899221.555081571</v>
      </c>
      <c r="J34" s="99">
        <v>15845516.623676637</v>
      </c>
      <c r="K34" s="99">
        <v>15931199.425811077</v>
      </c>
      <c r="L34" s="99">
        <v>15906270.847011611</v>
      </c>
      <c r="M34" s="99">
        <v>15818319.89834702</v>
      </c>
      <c r="N34" s="99">
        <v>15660450.977258082</v>
      </c>
      <c r="O34" s="99">
        <v>15689579.057396712</v>
      </c>
      <c r="P34" s="99">
        <v>15690182.324473279</v>
      </c>
      <c r="Q34" s="99">
        <v>15640176.527346861</v>
      </c>
      <c r="R34" s="99">
        <v>15482943.890158528</v>
      </c>
      <c r="S34" s="99">
        <v>15413794.050503744</v>
      </c>
      <c r="T34" s="109">
        <v>15436974.096837811</v>
      </c>
      <c r="U34" s="109">
        <v>15515613.043402012</v>
      </c>
      <c r="V34" s="109">
        <v>15568371.186614081</v>
      </c>
      <c r="W34" s="109">
        <v>15483376.456242099</v>
      </c>
      <c r="X34" s="109">
        <v>15019861.181588469</v>
      </c>
      <c r="Y34" s="109">
        <v>15301814.115352105</v>
      </c>
      <c r="Z34" s="214">
        <v>15028926.734579377</v>
      </c>
      <c r="AA34" s="214">
        <v>15238348.883372927</v>
      </c>
      <c r="AB34" s="214">
        <v>14910086.937212156</v>
      </c>
    </row>
    <row r="35" spans="1:28">
      <c r="A35" s="106" t="s">
        <v>79</v>
      </c>
      <c r="B35" s="99">
        <v>102859.45845891</v>
      </c>
      <c r="C35" s="99">
        <v>111170.33935102999</v>
      </c>
      <c r="D35" s="99">
        <v>97077.672294689997</v>
      </c>
      <c r="E35" s="99">
        <v>87546.353305149998</v>
      </c>
      <c r="F35" s="99">
        <v>103768.32405658002</v>
      </c>
      <c r="G35" s="99">
        <v>110178.4307708</v>
      </c>
      <c r="H35" s="99">
        <v>113649.24601169</v>
      </c>
      <c r="I35" s="99">
        <v>123805.56602093</v>
      </c>
      <c r="J35" s="99">
        <v>127387.11064538</v>
      </c>
      <c r="K35" s="99">
        <v>128940.10584315</v>
      </c>
      <c r="L35" s="99">
        <v>140448.65922144</v>
      </c>
      <c r="M35" s="99">
        <v>138907.75509126001</v>
      </c>
      <c r="N35" s="99">
        <v>141516.77438122997</v>
      </c>
      <c r="O35" s="99">
        <v>144391.53834057</v>
      </c>
      <c r="P35" s="99">
        <v>141847.72001756</v>
      </c>
      <c r="Q35" s="99">
        <v>146463.30820344001</v>
      </c>
      <c r="R35" s="99">
        <v>146523.20540111</v>
      </c>
      <c r="S35" s="99">
        <v>156093.44237584001</v>
      </c>
      <c r="T35" s="109">
        <v>145456.41655844997</v>
      </c>
      <c r="U35" s="109">
        <v>156241.61111482</v>
      </c>
      <c r="V35" s="109">
        <v>163799.78457946001</v>
      </c>
      <c r="W35" s="109">
        <v>160798.77257654999</v>
      </c>
      <c r="X35" s="109">
        <v>179508.45405657002</v>
      </c>
      <c r="Y35" s="109">
        <v>170456.99158085999</v>
      </c>
      <c r="Z35" s="214">
        <v>161749.27948952001</v>
      </c>
      <c r="AA35" s="214">
        <v>163859.41706295998</v>
      </c>
      <c r="AB35" s="214">
        <v>178802.76654955</v>
      </c>
    </row>
    <row r="36" spans="1:28">
      <c r="A36" s="106" t="s">
        <v>80</v>
      </c>
      <c r="B36" s="99">
        <v>28191.257945000001</v>
      </c>
      <c r="C36" s="99">
        <v>29237.856037000001</v>
      </c>
      <c r="D36" s="99">
        <v>29144.956495999999</v>
      </c>
      <c r="E36" s="99">
        <v>29776.135264</v>
      </c>
      <c r="F36" s="99">
        <v>31406.501467999999</v>
      </c>
      <c r="G36" s="99">
        <v>32681.26802</v>
      </c>
      <c r="H36" s="99">
        <v>34103.031088000003</v>
      </c>
      <c r="I36" s="99">
        <v>35847.460053000003</v>
      </c>
      <c r="J36" s="99">
        <v>34763.817624000003</v>
      </c>
      <c r="K36" s="99">
        <v>35497.162171999997</v>
      </c>
      <c r="L36" s="99">
        <v>37052.301509999998</v>
      </c>
      <c r="M36" s="99">
        <v>37502.518992999998</v>
      </c>
      <c r="N36" s="99">
        <v>37949.628457999999</v>
      </c>
      <c r="O36" s="99">
        <v>37482.295194999999</v>
      </c>
      <c r="P36" s="99">
        <v>36823.113841999999</v>
      </c>
      <c r="Q36" s="99">
        <v>36966.564723000003</v>
      </c>
      <c r="R36" s="99">
        <v>37188.479427999999</v>
      </c>
      <c r="S36" s="99">
        <v>39376.268092999999</v>
      </c>
      <c r="T36" s="109">
        <v>38741.360965</v>
      </c>
      <c r="U36" s="109">
        <v>38450.020316000002</v>
      </c>
      <c r="V36" s="109">
        <v>38113.878364999997</v>
      </c>
      <c r="W36" s="109">
        <v>38926.430034999998</v>
      </c>
      <c r="X36" s="109">
        <v>40157.861107999997</v>
      </c>
      <c r="Y36" s="109">
        <v>43291.660079339999</v>
      </c>
      <c r="Z36" s="214">
        <v>40724.367450999998</v>
      </c>
      <c r="AA36" s="214">
        <v>41705.856821000001</v>
      </c>
      <c r="AB36" s="214">
        <v>40724.367450999998</v>
      </c>
    </row>
    <row r="37" spans="1:28">
      <c r="A37" s="100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109"/>
      <c r="U37" s="109"/>
      <c r="V37" s="109"/>
    </row>
  </sheetData>
  <mergeCells count="1">
    <mergeCell ref="A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41"/>
  <sheetViews>
    <sheetView tabSelected="1" workbookViewId="0">
      <selection activeCell="D7" sqref="D7"/>
    </sheetView>
  </sheetViews>
  <sheetFormatPr defaultRowHeight="15"/>
  <cols>
    <col min="1" max="1" width="17.28515625" customWidth="1"/>
    <col min="2" max="2" width="9.5703125" bestFit="1" customWidth="1"/>
    <col min="3" max="3" width="10.5703125" customWidth="1"/>
    <col min="4" max="4" width="9.42578125" bestFit="1" customWidth="1"/>
    <col min="5" max="5" width="12.28515625" customWidth="1"/>
    <col min="6" max="6" width="9.28515625" bestFit="1" customWidth="1"/>
    <col min="7" max="9" width="9.28515625" customWidth="1"/>
    <col min="10" max="15" width="9.28515625" bestFit="1" customWidth="1"/>
  </cols>
  <sheetData>
    <row r="1" spans="1:17" ht="24" thickBot="1">
      <c r="A1" s="3" t="s">
        <v>147</v>
      </c>
    </row>
    <row r="2" spans="1:17" ht="30.75" thickBot="1">
      <c r="D2" s="81" t="s">
        <v>37</v>
      </c>
      <c r="E2" s="80" t="s">
        <v>53</v>
      </c>
      <c r="F2" s="112" t="s">
        <v>56</v>
      </c>
      <c r="G2" s="112" t="s">
        <v>89</v>
      </c>
      <c r="H2" s="216" t="s">
        <v>109</v>
      </c>
      <c r="I2" s="73" t="s">
        <v>54</v>
      </c>
    </row>
    <row r="3" spans="1:17" ht="19.5" thickBot="1">
      <c r="A3" s="161" t="s">
        <v>32</v>
      </c>
      <c r="B3" s="162"/>
      <c r="C3" s="163"/>
      <c r="D3" s="82">
        <v>174</v>
      </c>
      <c r="E3" s="71">
        <v>161</v>
      </c>
      <c r="F3" s="113">
        <v>197</v>
      </c>
      <c r="G3" s="147">
        <v>188</v>
      </c>
      <c r="H3" s="217">
        <v>210</v>
      </c>
      <c r="I3" s="83">
        <f>(H3-G3)/G3*100</f>
        <v>11.702127659574469</v>
      </c>
    </row>
    <row r="4" spans="1:17" ht="19.5" thickBot="1">
      <c r="A4" s="164" t="s">
        <v>33</v>
      </c>
      <c r="B4" s="165"/>
      <c r="C4" s="166"/>
      <c r="D4" s="84">
        <v>20483</v>
      </c>
      <c r="E4" s="72">
        <v>19826</v>
      </c>
      <c r="F4" s="113">
        <v>20420</v>
      </c>
      <c r="G4" s="147">
        <v>16568</v>
      </c>
      <c r="H4" s="217">
        <v>16941</v>
      </c>
      <c r="I4" s="83">
        <f t="shared" ref="I4:I7" si="0">(H4-G4)/G4*100</f>
        <v>2.2513278609367458</v>
      </c>
    </row>
    <row r="5" spans="1:17" ht="19.5" thickBot="1">
      <c r="A5" s="164" t="s">
        <v>34</v>
      </c>
      <c r="B5" s="165"/>
      <c r="C5" s="166"/>
      <c r="D5" s="84">
        <v>36202</v>
      </c>
      <c r="E5" s="72">
        <v>33783</v>
      </c>
      <c r="F5" s="113">
        <v>35191</v>
      </c>
      <c r="G5" s="147">
        <v>41338</v>
      </c>
      <c r="H5" s="217">
        <v>40444</v>
      </c>
      <c r="I5" s="83">
        <f t="shared" si="0"/>
        <v>-2.162659054622865</v>
      </c>
    </row>
    <row r="6" spans="1:17" ht="19.5" thickBot="1">
      <c r="A6" s="167" t="s">
        <v>35</v>
      </c>
      <c r="B6" s="168"/>
      <c r="C6" s="169"/>
      <c r="D6" s="85">
        <v>20237</v>
      </c>
      <c r="E6" s="78">
        <v>21837</v>
      </c>
      <c r="F6" s="113">
        <v>27032</v>
      </c>
      <c r="G6" s="147">
        <v>32359</v>
      </c>
      <c r="H6" s="217">
        <v>32013</v>
      </c>
      <c r="I6" s="83">
        <f t="shared" si="0"/>
        <v>-1.069254303285021</v>
      </c>
    </row>
    <row r="7" spans="1:17" ht="19.5" thickBot="1">
      <c r="A7" s="170" t="s">
        <v>36</v>
      </c>
      <c r="B7" s="171"/>
      <c r="C7" s="172"/>
      <c r="D7" s="86">
        <f>SUM(D3:D6)</f>
        <v>77096</v>
      </c>
      <c r="E7" s="79">
        <v>75607</v>
      </c>
      <c r="F7" s="147">
        <f>SUM(F3:F6)</f>
        <v>82840</v>
      </c>
      <c r="G7" s="147">
        <f>SUM(G3:G6)</f>
        <v>90453</v>
      </c>
      <c r="H7" s="217">
        <v>89608</v>
      </c>
      <c r="I7" s="83">
        <f t="shared" si="0"/>
        <v>-0.93418681525211988</v>
      </c>
    </row>
    <row r="9" spans="1:17">
      <c r="A9" s="12" t="s">
        <v>39</v>
      </c>
      <c r="B9" s="12" t="s">
        <v>55</v>
      </c>
      <c r="C9" s="13" t="s">
        <v>40</v>
      </c>
      <c r="D9" s="13" t="s">
        <v>41</v>
      </c>
      <c r="E9" s="13" t="s">
        <v>42</v>
      </c>
      <c r="F9" s="13" t="s">
        <v>43</v>
      </c>
      <c r="G9" s="13" t="s">
        <v>44</v>
      </c>
      <c r="H9" s="13" t="s">
        <v>45</v>
      </c>
      <c r="I9" s="13" t="s">
        <v>46</v>
      </c>
      <c r="J9" s="13" t="s">
        <v>47</v>
      </c>
      <c r="K9" s="13" t="s">
        <v>48</v>
      </c>
      <c r="L9" s="14" t="s">
        <v>49</v>
      </c>
      <c r="M9" s="17" t="s">
        <v>37</v>
      </c>
      <c r="N9" s="17" t="s">
        <v>53</v>
      </c>
      <c r="O9" s="17" t="s">
        <v>56</v>
      </c>
      <c r="P9" s="17" t="s">
        <v>89</v>
      </c>
      <c r="Q9" s="17" t="s">
        <v>109</v>
      </c>
    </row>
    <row r="10" spans="1:17">
      <c r="A10" s="15" t="s">
        <v>50</v>
      </c>
      <c r="B10" s="16">
        <v>70960</v>
      </c>
      <c r="C10" s="16">
        <v>80950</v>
      </c>
      <c r="D10" s="16">
        <v>80865</v>
      </c>
      <c r="E10" s="16">
        <v>84358</v>
      </c>
      <c r="F10" s="16">
        <v>83898</v>
      </c>
      <c r="G10" s="16">
        <v>76471</v>
      </c>
      <c r="H10" s="16">
        <v>81682</v>
      </c>
      <c r="I10" s="16">
        <v>79418</v>
      </c>
      <c r="J10" s="16">
        <v>81122</v>
      </c>
      <c r="K10" s="16">
        <v>78563</v>
      </c>
      <c r="L10" s="16">
        <v>82470</v>
      </c>
      <c r="M10" s="16">
        <f>D7</f>
        <v>77096</v>
      </c>
      <c r="N10" s="16">
        <f>E7</f>
        <v>75607</v>
      </c>
      <c r="O10" s="115">
        <f>F7</f>
        <v>82840</v>
      </c>
      <c r="P10" s="148">
        <f>G7</f>
        <v>90453</v>
      </c>
      <c r="Q10" s="148">
        <f>H7</f>
        <v>89608</v>
      </c>
    </row>
    <row r="11" spans="1:17">
      <c r="A11" s="15" t="s">
        <v>54</v>
      </c>
      <c r="B11" s="15"/>
      <c r="C11" s="74">
        <f>(C10-B10)/B10*100</f>
        <v>14.078354002254793</v>
      </c>
      <c r="D11" s="74">
        <f t="shared" ref="D11:F11" si="1">(D10-C10)/C10*100</f>
        <v>-0.10500308832612724</v>
      </c>
      <c r="E11" s="74">
        <f t="shared" si="1"/>
        <v>4.3195449205465897</v>
      </c>
      <c r="F11" s="74">
        <f t="shared" si="1"/>
        <v>-0.54529505204011475</v>
      </c>
      <c r="G11" s="74">
        <f>(G10-F10)/F10*100</f>
        <v>-8.8524160289875802</v>
      </c>
      <c r="H11" s="74">
        <f>(H10-G10)/G10*100</f>
        <v>6.8143479227419546</v>
      </c>
      <c r="I11" s="74">
        <f t="shared" ref="I11:Q11" si="2">(I10-H10)/H10*100</f>
        <v>-2.7717244925442568</v>
      </c>
      <c r="J11" s="74">
        <f t="shared" si="2"/>
        <v>2.1456093077136162</v>
      </c>
      <c r="K11" s="74">
        <f t="shared" si="2"/>
        <v>-3.1545080249500748</v>
      </c>
      <c r="L11" s="74">
        <f t="shared" si="2"/>
        <v>4.9730789302852489</v>
      </c>
      <c r="M11" s="74">
        <f t="shared" si="2"/>
        <v>-6.5163089608342428</v>
      </c>
      <c r="N11" s="74">
        <f t="shared" si="2"/>
        <v>-1.9313583065269275</v>
      </c>
      <c r="O11" s="114">
        <f t="shared" si="2"/>
        <v>9.566574523522954</v>
      </c>
      <c r="P11" s="114">
        <f t="shared" si="2"/>
        <v>9.1900048285852236</v>
      </c>
      <c r="Q11" s="114">
        <f t="shared" si="2"/>
        <v>-0.93418681525211988</v>
      </c>
    </row>
    <row r="14" spans="1:17" ht="15.75">
      <c r="A14" s="225" t="s">
        <v>136</v>
      </c>
      <c r="B14" s="221"/>
      <c r="C14" s="221"/>
      <c r="D14" s="221"/>
      <c r="E14" s="222"/>
    </row>
    <row r="15" spans="1:17" ht="15.75">
      <c r="A15" s="222"/>
      <c r="B15" s="222"/>
      <c r="C15" s="222"/>
      <c r="D15" s="222"/>
      <c r="E15" s="222"/>
    </row>
    <row r="16" spans="1:17" ht="15.75">
      <c r="A16" s="224"/>
      <c r="B16" s="226" t="s">
        <v>137</v>
      </c>
      <c r="C16" s="226" t="s">
        <v>138</v>
      </c>
      <c r="D16" s="226" t="s">
        <v>139</v>
      </c>
      <c r="E16" s="226" t="s">
        <v>140</v>
      </c>
    </row>
    <row r="17" spans="1:5" ht="15.75">
      <c r="A17" s="224" t="s">
        <v>32</v>
      </c>
      <c r="B17" s="223">
        <v>171</v>
      </c>
      <c r="C17" s="224">
        <v>16</v>
      </c>
      <c r="D17" s="224">
        <v>10</v>
      </c>
      <c r="E17" s="223">
        <f>SUM(B17:D17)</f>
        <v>197</v>
      </c>
    </row>
    <row r="18" spans="1:5" ht="15.75">
      <c r="A18" s="224" t="s">
        <v>33</v>
      </c>
      <c r="B18" s="223">
        <v>20225</v>
      </c>
      <c r="C18" s="224">
        <v>142</v>
      </c>
      <c r="D18" s="224">
        <v>53</v>
      </c>
      <c r="E18" s="223">
        <f t="shared" ref="E18:E21" si="3">SUM(B18:D18)</f>
        <v>20420</v>
      </c>
    </row>
    <row r="19" spans="1:5" ht="15.75">
      <c r="A19" s="224" t="s">
        <v>34</v>
      </c>
      <c r="B19" s="223">
        <v>34632</v>
      </c>
      <c r="C19" s="224">
        <v>208</v>
      </c>
      <c r="D19" s="224">
        <v>351</v>
      </c>
      <c r="E19" s="223">
        <f t="shared" si="3"/>
        <v>35191</v>
      </c>
    </row>
    <row r="20" spans="1:5" ht="15.75">
      <c r="A20" s="224" t="s">
        <v>35</v>
      </c>
      <c r="B20" s="223">
        <v>26723</v>
      </c>
      <c r="C20" s="224">
        <v>33</v>
      </c>
      <c r="D20" s="224">
        <v>276</v>
      </c>
      <c r="E20" s="223">
        <f t="shared" si="3"/>
        <v>27032</v>
      </c>
    </row>
    <row r="21" spans="1:5" ht="15.75">
      <c r="A21" s="224" t="s">
        <v>141</v>
      </c>
      <c r="B21" s="223">
        <f>SUM(B17:B20)</f>
        <v>81751</v>
      </c>
      <c r="C21" s="223">
        <f t="shared" ref="C21:D21" si="4">SUM(C17:C20)</f>
        <v>399</v>
      </c>
      <c r="D21" s="223">
        <f t="shared" si="4"/>
        <v>690</v>
      </c>
      <c r="E21" s="223">
        <f t="shared" si="3"/>
        <v>82840</v>
      </c>
    </row>
    <row r="22" spans="1:5" ht="15.75">
      <c r="A22" s="222"/>
      <c r="B22" s="222"/>
      <c r="C22" s="222"/>
      <c r="D22" s="222"/>
      <c r="E22" s="222"/>
    </row>
    <row r="23" spans="1:5" ht="15.75">
      <c r="A23" s="225" t="s">
        <v>142</v>
      </c>
      <c r="B23" s="221"/>
      <c r="C23" s="221"/>
      <c r="D23" s="221"/>
      <c r="E23" s="222"/>
    </row>
    <row r="24" spans="1:5" ht="15.75">
      <c r="A24" s="222"/>
      <c r="B24" s="222"/>
      <c r="C24" s="222"/>
      <c r="D24" s="222"/>
      <c r="E24" s="222"/>
    </row>
    <row r="25" spans="1:5" ht="15.75">
      <c r="A25" s="224"/>
      <c r="B25" s="226" t="s">
        <v>137</v>
      </c>
      <c r="C25" s="226" t="s">
        <v>138</v>
      </c>
      <c r="D25" s="226" t="s">
        <v>139</v>
      </c>
      <c r="E25" s="226" t="s">
        <v>140</v>
      </c>
    </row>
    <row r="26" spans="1:5" ht="15.75">
      <c r="A26" s="224" t="s">
        <v>32</v>
      </c>
      <c r="B26" s="223">
        <v>178</v>
      </c>
      <c r="C26" s="224">
        <v>16</v>
      </c>
      <c r="D26" s="224">
        <v>10</v>
      </c>
      <c r="E26" s="223">
        <f>SUM(B26:D26)</f>
        <v>204</v>
      </c>
    </row>
    <row r="27" spans="1:5" ht="15.75">
      <c r="A27" s="224" t="s">
        <v>33</v>
      </c>
      <c r="B27" s="223">
        <v>16516</v>
      </c>
      <c r="C27" s="224">
        <v>177</v>
      </c>
      <c r="D27" s="224">
        <v>52</v>
      </c>
      <c r="E27" s="223">
        <f t="shared" ref="E27:E30" si="5">SUM(B27:D27)</f>
        <v>16745</v>
      </c>
    </row>
    <row r="28" spans="1:5" ht="15.75">
      <c r="A28" s="224" t="s">
        <v>34</v>
      </c>
      <c r="B28" s="223">
        <v>40984</v>
      </c>
      <c r="C28" s="224">
        <v>242</v>
      </c>
      <c r="D28" s="224">
        <v>354</v>
      </c>
      <c r="E28" s="223">
        <f t="shared" si="5"/>
        <v>41580</v>
      </c>
    </row>
    <row r="29" spans="1:5" ht="15.75">
      <c r="A29" s="224" t="s">
        <v>35</v>
      </c>
      <c r="B29" s="223">
        <v>32085</v>
      </c>
      <c r="C29" s="224">
        <v>35</v>
      </c>
      <c r="D29" s="224">
        <v>274</v>
      </c>
      <c r="E29" s="223">
        <f t="shared" si="5"/>
        <v>32394</v>
      </c>
    </row>
    <row r="30" spans="1:5" ht="15.75">
      <c r="A30" s="224" t="s">
        <v>141</v>
      </c>
      <c r="B30" s="223">
        <f>SUM(B26:B29)</f>
        <v>89763</v>
      </c>
      <c r="C30" s="223">
        <f t="shared" ref="C30:D30" si="6">SUM(C26:C29)</f>
        <v>470</v>
      </c>
      <c r="D30" s="223">
        <f t="shared" si="6"/>
        <v>690</v>
      </c>
      <c r="E30" s="223">
        <f t="shared" si="5"/>
        <v>90923</v>
      </c>
    </row>
    <row r="31" spans="1:5" ht="15.75">
      <c r="A31" s="222"/>
      <c r="B31" s="222"/>
      <c r="C31" s="222"/>
      <c r="D31" s="222"/>
      <c r="E31" s="222"/>
    </row>
    <row r="32" spans="1:5" ht="15.75">
      <c r="A32" s="225" t="s">
        <v>143</v>
      </c>
      <c r="B32" s="221"/>
      <c r="C32" s="221"/>
      <c r="D32" s="221"/>
      <c r="E32" s="222"/>
    </row>
    <row r="33" spans="1:5" ht="15.75">
      <c r="A33" s="224"/>
      <c r="B33" s="226" t="s">
        <v>137</v>
      </c>
      <c r="C33" s="226" t="s">
        <v>138</v>
      </c>
      <c r="D33" s="226" t="s">
        <v>139</v>
      </c>
      <c r="E33" s="226" t="s">
        <v>140</v>
      </c>
    </row>
    <row r="34" spans="1:5" ht="15.75">
      <c r="A34" s="224" t="s">
        <v>32</v>
      </c>
      <c r="B34" s="223">
        <v>183</v>
      </c>
      <c r="C34" s="224">
        <v>16</v>
      </c>
      <c r="D34" s="224">
        <v>11</v>
      </c>
      <c r="E34" s="223">
        <f>SUM(B34:D34)</f>
        <v>210</v>
      </c>
    </row>
    <row r="35" spans="1:5" ht="15.75">
      <c r="A35" s="224" t="s">
        <v>33</v>
      </c>
      <c r="B35" s="223">
        <v>16713</v>
      </c>
      <c r="C35" s="224">
        <v>164</v>
      </c>
      <c r="D35" s="224">
        <v>64</v>
      </c>
      <c r="E35" s="223">
        <f t="shared" ref="E35:E38" si="7">SUM(B35:D35)</f>
        <v>16941</v>
      </c>
    </row>
    <row r="36" spans="1:5" ht="15.75">
      <c r="A36" s="224" t="s">
        <v>34</v>
      </c>
      <c r="B36" s="223">
        <v>39845</v>
      </c>
      <c r="C36" s="224">
        <v>258</v>
      </c>
      <c r="D36" s="224">
        <v>341</v>
      </c>
      <c r="E36" s="223">
        <f t="shared" si="7"/>
        <v>40444</v>
      </c>
    </row>
    <row r="37" spans="1:5" ht="15.75">
      <c r="A37" s="224" t="s">
        <v>35</v>
      </c>
      <c r="B37" s="223">
        <v>31700</v>
      </c>
      <c r="C37" s="224">
        <v>29</v>
      </c>
      <c r="D37" s="224">
        <v>284</v>
      </c>
      <c r="E37" s="223">
        <f t="shared" si="7"/>
        <v>32013</v>
      </c>
    </row>
    <row r="38" spans="1:5" ht="15.75">
      <c r="A38" s="224" t="s">
        <v>141</v>
      </c>
      <c r="B38" s="223">
        <f>SUM(B34:B37)</f>
        <v>88441</v>
      </c>
      <c r="C38" s="223">
        <f t="shared" ref="C38:D38" si="8">SUM(C34:C37)</f>
        <v>467</v>
      </c>
      <c r="D38" s="223">
        <f t="shared" si="8"/>
        <v>700</v>
      </c>
      <c r="E38" s="223">
        <f t="shared" si="7"/>
        <v>89608</v>
      </c>
    </row>
    <row r="39" spans="1:5" ht="18.75">
      <c r="A39" s="218"/>
      <c r="B39" s="219"/>
      <c r="C39" s="218"/>
      <c r="D39" s="218"/>
      <c r="E39" s="219"/>
    </row>
    <row r="40" spans="1:5">
      <c r="A40" s="173"/>
      <c r="B40" s="173"/>
      <c r="C40" s="173"/>
      <c r="D40" s="173"/>
      <c r="E40" s="173"/>
    </row>
    <row r="41" spans="1:5">
      <c r="A41" s="220" t="s">
        <v>144</v>
      </c>
      <c r="B41" s="173"/>
      <c r="C41" s="173"/>
      <c r="D41" s="173"/>
      <c r="E41" s="173"/>
    </row>
  </sheetData>
  <mergeCells count="5">
    <mergeCell ref="A3:C3"/>
    <mergeCell ref="A4:C4"/>
    <mergeCell ref="A5:C5"/>
    <mergeCell ref="A6:C6"/>
    <mergeCell ref="A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Banking Sector Credit by sector</vt:lpstr>
      <vt:lpstr>Payment channels</vt:lpstr>
      <vt:lpstr>Deposits breakdow</vt:lpstr>
      <vt:lpstr>Credit Breakdown</vt:lpstr>
      <vt:lpstr>Staff Strength</vt:lpstr>
      <vt:lpstr>'Payment channels'!Print_Area</vt:lpstr>
    </vt:vector>
  </TitlesOfParts>
  <Company>Central Bank of Nigeria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CBNUser</dc:creator>
  <cp:lastModifiedBy>Yemi Kale</cp:lastModifiedBy>
  <cp:lastPrinted>2017-05-16T10:04:07Z</cp:lastPrinted>
  <dcterms:created xsi:type="dcterms:W3CDTF">2016-10-31T10:08:31Z</dcterms:created>
  <dcterms:modified xsi:type="dcterms:W3CDTF">2018-05-03T23:01:46Z</dcterms:modified>
</cp:coreProperties>
</file>